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Production SPECIAL\Guttmacher Reports 2024\BRFSS (2022) Report-2024\"/>
    </mc:Choice>
  </mc:AlternateContent>
  <xr:revisionPtr revIDLastSave="0" documentId="8_{C91C83AA-F038-454A-BA23-79A14D142350}" xr6:coauthVersionLast="47" xr6:coauthVersionMax="47" xr10:uidLastSave="{00000000-0000-0000-0000-000000000000}"/>
  <bookViews>
    <workbookView xWindow="6300" yWindow="4125" windowWidth="28800" windowHeight="12675" tabRatio="647" xr2:uid="{00000000-000D-0000-FFFF-FFFF00000000}"/>
  </bookViews>
  <sheets>
    <sheet name="Title" sheetId="21" r:id="rId1"/>
    <sheet name="table1" sheetId="8" r:id="rId2"/>
    <sheet name="Table 1 backup" sheetId="7" state="hidden" r:id="rId3"/>
    <sheet name="Table2.1" sheetId="6" state="hidden" r:id="rId4"/>
    <sheet name="archive_Table3" sheetId="3" state="hidden" r:id="rId5"/>
    <sheet name="archive_Table3_formatted" sheetId="9" state="hidden" r:id="rId6"/>
    <sheet name="table2" sheetId="10" r:id="rId7"/>
    <sheet name="appendix_table1" sheetId="17" r:id="rId8"/>
    <sheet name="appendix_table2" sheetId="12" r:id="rId9"/>
    <sheet name="appendix_table3" sheetId="15" r:id="rId10"/>
    <sheet name="appendix_table4" sheetId="13" r:id="rId11"/>
    <sheet name="appendix_table5" sheetId="20" r:id="rId12"/>
  </sheets>
  <definedNames>
    <definedName name="_xlnm.Print_Area" localSheetId="6">table2!$A$1:$L$32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9" l="1"/>
  <c r="M33" i="9"/>
  <c r="L33" i="9"/>
  <c r="K33" i="9"/>
  <c r="J33" i="9"/>
  <c r="I33" i="9"/>
  <c r="H33" i="9"/>
  <c r="G33" i="9"/>
  <c r="F33" i="9"/>
  <c r="E33" i="9"/>
  <c r="D33" i="9"/>
  <c r="C33" i="9"/>
  <c r="B33" i="9"/>
  <c r="M32" i="9"/>
  <c r="L32" i="9"/>
  <c r="K32" i="9"/>
  <c r="J32" i="9"/>
  <c r="I32" i="9"/>
  <c r="H32" i="9"/>
  <c r="G32" i="9"/>
  <c r="F32" i="9"/>
  <c r="E32" i="9"/>
  <c r="D32" i="9"/>
  <c r="C32" i="9"/>
  <c r="B32" i="9"/>
  <c r="M31" i="9"/>
  <c r="L31" i="9"/>
  <c r="K31" i="9"/>
  <c r="J31" i="9"/>
  <c r="I31" i="9"/>
  <c r="H31" i="9"/>
  <c r="G31" i="9"/>
  <c r="F31" i="9"/>
  <c r="E31" i="9"/>
  <c r="D31" i="9"/>
  <c r="C31" i="9"/>
  <c r="B31" i="9"/>
  <c r="M30" i="9"/>
  <c r="L30" i="9"/>
  <c r="K30" i="9"/>
  <c r="J30" i="9"/>
  <c r="I30" i="9"/>
  <c r="H30" i="9"/>
  <c r="G30" i="9"/>
  <c r="F30" i="9"/>
  <c r="E30" i="9"/>
  <c r="D30" i="9"/>
  <c r="C30" i="9"/>
  <c r="B30" i="9"/>
  <c r="M29" i="9"/>
  <c r="L29" i="9"/>
  <c r="K29" i="9"/>
  <c r="J29" i="9"/>
  <c r="I29" i="9"/>
  <c r="H29" i="9"/>
  <c r="G29" i="9"/>
  <c r="F29" i="9"/>
  <c r="E29" i="9"/>
  <c r="D29" i="9"/>
  <c r="C29" i="9"/>
  <c r="B29" i="9"/>
  <c r="M28" i="9"/>
  <c r="L28" i="9"/>
  <c r="K28" i="9"/>
  <c r="J28" i="9"/>
  <c r="I28" i="9"/>
  <c r="H28" i="9"/>
  <c r="G28" i="9"/>
  <c r="F28" i="9"/>
  <c r="E28" i="9"/>
  <c r="D28" i="9"/>
  <c r="C28" i="9"/>
  <c r="B28" i="9"/>
  <c r="M27" i="9"/>
  <c r="L27" i="9"/>
  <c r="K27" i="9"/>
  <c r="J27" i="9"/>
  <c r="I27" i="9"/>
  <c r="H27" i="9"/>
  <c r="G27" i="9"/>
  <c r="F27" i="9"/>
  <c r="E27" i="9"/>
  <c r="D27" i="9"/>
  <c r="C27" i="9"/>
  <c r="B27" i="9"/>
  <c r="M26" i="9"/>
  <c r="L26" i="9"/>
  <c r="K26" i="9"/>
  <c r="J26" i="9"/>
  <c r="I26" i="9"/>
  <c r="H26" i="9"/>
  <c r="G26" i="9"/>
  <c r="F26" i="9"/>
  <c r="E26" i="9"/>
  <c r="D26" i="9"/>
  <c r="C26" i="9"/>
  <c r="B26" i="9"/>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M8" i="9"/>
  <c r="L8" i="9"/>
  <c r="K8" i="9"/>
  <c r="J8" i="9"/>
  <c r="I8" i="9"/>
  <c r="H8" i="9"/>
  <c r="G8" i="9"/>
  <c r="F8" i="9"/>
  <c r="E8" i="9"/>
  <c r="D8" i="9"/>
  <c r="C8" i="9"/>
  <c r="B8" i="9"/>
  <c r="M7" i="9"/>
  <c r="L7" i="9"/>
  <c r="K7" i="9"/>
  <c r="J7" i="9"/>
  <c r="I7" i="9"/>
  <c r="H7" i="9"/>
  <c r="G7" i="9"/>
  <c r="F7" i="9"/>
  <c r="E7" i="9"/>
  <c r="D7" i="9"/>
  <c r="C7" i="9"/>
  <c r="B7" i="9"/>
  <c r="M6" i="9"/>
  <c r="L6" i="9"/>
  <c r="K6" i="9"/>
  <c r="J6" i="9"/>
  <c r="I6" i="9"/>
  <c r="H6" i="9"/>
  <c r="G6" i="9"/>
  <c r="F6" i="9"/>
  <c r="E6" i="9"/>
  <c r="D6" i="9"/>
  <c r="C6" i="9"/>
  <c r="B6" i="9"/>
  <c r="S32" i="6"/>
  <c r="R32" i="6"/>
  <c r="S31" i="6"/>
  <c r="R31" i="6"/>
  <c r="S30" i="6"/>
  <c r="R30" i="6"/>
  <c r="S29" i="6"/>
  <c r="R29" i="6"/>
  <c r="S28" i="6"/>
  <c r="R28" i="6"/>
  <c r="S27" i="6"/>
  <c r="R27" i="6"/>
  <c r="S26" i="6"/>
  <c r="R26" i="6"/>
  <c r="S25" i="6"/>
  <c r="R25" i="6"/>
  <c r="S24" i="6"/>
  <c r="R24" i="6"/>
  <c r="S23" i="6"/>
  <c r="R23" i="6"/>
  <c r="S22" i="6"/>
  <c r="R22" i="6"/>
  <c r="S21" i="6"/>
  <c r="R21" i="6"/>
  <c r="S20" i="6"/>
  <c r="R20" i="6"/>
  <c r="S19" i="6"/>
  <c r="R19" i="6"/>
  <c r="S18" i="6"/>
  <c r="R18" i="6"/>
  <c r="S17" i="6"/>
  <c r="R17" i="6"/>
  <c r="S16" i="6"/>
  <c r="R16" i="6"/>
  <c r="S15" i="6"/>
  <c r="R15" i="6"/>
  <c r="S14" i="6"/>
  <c r="R14" i="6"/>
  <c r="S13" i="6"/>
  <c r="R13" i="6"/>
  <c r="S12" i="6"/>
  <c r="R12" i="6"/>
  <c r="S11" i="6"/>
  <c r="R11" i="6"/>
  <c r="S10" i="6"/>
  <c r="R10" i="6"/>
  <c r="S9" i="6"/>
  <c r="R9" i="6"/>
  <c r="S8" i="6"/>
  <c r="R8" i="6"/>
  <c r="S7" i="6"/>
  <c r="R7" i="6"/>
  <c r="S6" i="6"/>
  <c r="R6" i="6"/>
  <c r="S5" i="6"/>
  <c r="R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Ayana Douglas-Hall</author>
  </authors>
  <commentList>
    <comment ref="H3" authorId="0" shapeId="0" xr:uid="{00000000-0006-0000-0100-000001000000}">
      <text>
        <r>
          <rPr>
            <b/>
            <sz val="9"/>
            <color indexed="81"/>
            <rFont val="Tahoma"/>
            <family val="2"/>
          </rPr>
          <t>Ayana Douglas-Hall:</t>
        </r>
        <r>
          <rPr>
            <sz val="9"/>
            <color indexed="81"/>
            <rFont val="Tahoma"/>
            <family val="2"/>
          </rPr>
          <t xml:space="preserve">
inlude column only if footnote symbols not yet included in output</t>
        </r>
      </text>
    </comment>
    <comment ref="I3" authorId="0" shapeId="0" xr:uid="{00000000-0006-0000-0100-000002000000}">
      <text>
        <r>
          <rPr>
            <b/>
            <sz val="9"/>
            <color indexed="81"/>
            <rFont val="Tahoma"/>
            <family val="2"/>
          </rPr>
          <t>Ayana Douglas-Hall:</t>
        </r>
        <r>
          <rPr>
            <sz val="9"/>
            <color indexed="81"/>
            <rFont val="Tahoma"/>
            <family val="2"/>
          </rPr>
          <t xml:space="preserve">
inlude column only if footnote symbols not yet included in output</t>
        </r>
      </text>
    </comment>
    <comment ref="A4" authorId="0" shapeId="0" xr:uid="{00000000-0006-0000-0100-000003000000}">
      <text>
        <r>
          <rPr>
            <b/>
            <sz val="9"/>
            <color indexed="81"/>
            <rFont val="Tahoma"/>
            <family val="2"/>
          </rPr>
          <t>Ayana Douglas-Hall:</t>
        </r>
        <r>
          <rPr>
            <sz val="9"/>
            <color indexed="81"/>
            <rFont val="Tahoma"/>
            <family val="2"/>
          </rPr>
          <t xml:space="preserve">
only include jurisdictions that hve data across all 3 years</t>
        </r>
      </text>
    </comment>
  </commentList>
</comments>
</file>

<file path=xl/sharedStrings.xml><?xml version="1.0" encoding="utf-8"?>
<sst xmlns="http://schemas.openxmlformats.org/spreadsheetml/2006/main" count="2498" uniqueCount="757">
  <si>
    <r>
      <t>Table 1:</t>
    </r>
    <r>
      <rPr>
        <sz val="11"/>
        <color rgb="FF000000"/>
        <rFont val="Calibri"/>
        <family val="2"/>
        <scheme val="minor"/>
      </rPr>
      <t xml:space="preserve"> Trends in contraceptive use prevalence among people at risk of pregnancy aged 18-49, by state or territory 2017 – 2022</t>
    </r>
  </si>
  <si>
    <r>
      <t>Table 3:</t>
    </r>
    <r>
      <rPr>
        <sz val="11"/>
        <rFont val="Calibri"/>
        <family val="2"/>
      </rPr>
      <t xml:space="preserve"> Distribution of contraceptive strategies and multiple method use, by primary contraceptive method type, 2022 </t>
    </r>
  </si>
  <si>
    <t>Difference 2017 - 2019</t>
  </si>
  <si>
    <t>Difference 2019 - 2020</t>
  </si>
  <si>
    <t xml:space="preserve">Female sterilization (Tubal ligation, Essure, or Adiana) </t>
  </si>
  <si>
    <t xml:space="preserve">Male sterilization (vasectomy) </t>
  </si>
  <si>
    <t xml:space="preserve">Contraceptive implant </t>
  </si>
  <si>
    <t>Intrauterine device or IUD (Mirena, Levonorgestrel, ParaGard)</t>
  </si>
  <si>
    <t>Shots (Depo-Provera)</t>
  </si>
  <si>
    <t>Birth control pills, Contraceptive Ring (NuvaRing), Contraceptive patch (Ortho Evra)</t>
  </si>
  <si>
    <t>Condoms (male or female)</t>
  </si>
  <si>
    <t xml:space="preserve">Diaphragm, cervical cap, sponge, foam, jelly, film, or cream  </t>
  </si>
  <si>
    <t xml:space="preserve">Had sex at a time when less likely to get pregnant (rhythm or natural family planning) </t>
  </si>
  <si>
    <t>Withdrawal or pulling out</t>
  </si>
  <si>
    <t>Emergency contraception or the morning after pill (Plan B or ella)</t>
  </si>
  <si>
    <t xml:space="preserve">Other method </t>
  </si>
  <si>
    <t>No methods</t>
  </si>
  <si>
    <t>Total</t>
  </si>
  <si>
    <t>n (unweighted)</t>
  </si>
  <si>
    <t>p-value</t>
  </si>
  <si>
    <t>%
 (weighted)</t>
  </si>
  <si>
    <r>
      <t>Table 2:</t>
    </r>
    <r>
      <rPr>
        <sz val="11"/>
        <rFont val="Calibri"/>
        <family val="2"/>
      </rPr>
      <t xml:space="preserve"> Distribution of contraceptive method use among people who are at risk of pregnancy aged 18-49, by method and state or territory in 2022</t>
    </r>
  </si>
  <si>
    <t>%
(weighted)</t>
  </si>
  <si>
    <t>n
(unweighted)</t>
  </si>
  <si>
    <t>Alabama</t>
  </si>
  <si>
    <t>Arizona</t>
  </si>
  <si>
    <t>Arkansas</t>
  </si>
  <si>
    <t>California</t>
  </si>
  <si>
    <t>Delaware</t>
  </si>
  <si>
    <t>Guam</t>
  </si>
  <si>
    <t>Indiana</t>
  </si>
  <si>
    <t>Iowa</t>
  </si>
  <si>
    <t>Kansas</t>
  </si>
  <si>
    <t>Michigan</t>
  </si>
  <si>
    <t>Minnesota</t>
  </si>
  <si>
    <t>Nebraska</t>
  </si>
  <si>
    <t>Nevada</t>
  </si>
  <si>
    <t>New Jersey</t>
  </si>
  <si>
    <t>New Mexico</t>
  </si>
  <si>
    <t>North Carolina</t>
  </si>
  <si>
    <t>Ohio</t>
  </si>
  <si>
    <t>Oklahoma</t>
  </si>
  <si>
    <t>Oregon</t>
  </si>
  <si>
    <t>Puerto Rico</t>
  </si>
  <si>
    <t>Rhode Island</t>
  </si>
  <si>
    <t>South Carolina</t>
  </si>
  <si>
    <t>Vermont</t>
  </si>
  <si>
    <t>Virginia</t>
  </si>
  <si>
    <t>West Virginia</t>
  </si>
  <si>
    <t>Wisconsin</t>
  </si>
  <si>
    <t>Wyoming</t>
  </si>
  <si>
    <t>Connecticut</t>
  </si>
  <si>
    <t>† Significantly different from 2019 at p&lt;0.05 </t>
  </si>
  <si>
    <t>* Significantly different from 2017 at p&lt;0.05  </t>
  </si>
  <si>
    <t>Note: Each row may add up to more than 100%, as individuals may use more than one method concurrently.</t>
  </si>
  <si>
    <t>-</t>
  </si>
  <si>
    <t>Note: All percentages are weighted. Sample sizes are unweighted.</t>
  </si>
  <si>
    <t>%</t>
  </si>
  <si>
    <t>Multiple method users</t>
  </si>
  <si>
    <t>total check (all)</t>
  </si>
  <si>
    <t>total check (users)</t>
  </si>
  <si>
    <t>NA</t>
  </si>
  <si>
    <t>n</t>
  </si>
  <si>
    <t>Using a single method</t>
  </si>
  <si>
    <t>Using multiple methods</t>
  </si>
  <si>
    <t>18-26</t>
  </si>
  <si>
    <t>27-49</t>
  </si>
  <si>
    <t>All Ages</t>
  </si>
  <si>
    <t>w/ Condoms</t>
  </si>
  <si>
    <t>w/
Other</t>
  </si>
  <si>
    <t>Total users</t>
  </si>
  <si>
    <t>Total Users</t>
  </si>
  <si>
    <t>Notes: ‡      Estimate is suppressed due to small sample size (denominator &lt;50 observations) or high relative standard error (&gt;50%) †       Estimate has a relative standard error between 30% - 49.9% and should be interpreted with caution. (1) All percentages represent the weighted percentage of eligible respondents using the method/combination. All sample sizes are unweighted.</t>
  </si>
  <si>
    <r>
      <t>Table 3a:</t>
    </r>
    <r>
      <rPr>
        <sz val="11"/>
        <rFont val="Calibri"/>
        <family val="2"/>
      </rPr>
      <t xml:space="preserve"> Distribution of contraceptive strategies and multiple method use among contraceptive users, by age group and state or territory, 2022 </t>
    </r>
  </si>
  <si>
    <t>Relative SE</t>
  </si>
  <si>
    <t>single meth.</t>
  </si>
  <si>
    <t>mult-cond</t>
  </si>
  <si>
    <t>mult-other</t>
  </si>
  <si>
    <t>All</t>
  </si>
  <si>
    <t>w/Other</t>
  </si>
  <si>
    <t>w/Condoms</t>
  </si>
  <si>
    <t>Difference</t>
  </si>
  <si>
    <t>N</t>
  </si>
  <si>
    <t>None</t>
  </si>
  <si>
    <t>Single</t>
  </si>
  <si>
    <t/>
  </si>
  <si>
    <t>**</t>
  </si>
  <si>
    <t>91.3</t>
  </si>
  <si>
    <t>92.5</t>
  </si>
  <si>
    <t>98.6</t>
  </si>
  <si>
    <t>85.3</t>
  </si>
  <si>
    <t>85.5</t>
  </si>
  <si>
    <t>91.4</t>
  </si>
  <si>
    <t>94.1</t>
  </si>
  <si>
    <t>91.0</t>
  </si>
  <si>
    <t>95.6</t>
  </si>
  <si>
    <t>84.0</t>
  </si>
  <si>
    <t>90.1</t>
  </si>
  <si>
    <t>87.9</t>
  </si>
  <si>
    <t>71.5</t>
  </si>
  <si>
    <t>92.2</t>
  </si>
  <si>
    <t>92.8</t>
  </si>
  <si>
    <t>91.9</t>
  </si>
  <si>
    <t>80.4</t>
  </si>
  <si>
    <t>88.6</t>
  </si>
  <si>
    <t>82.2</t>
  </si>
  <si>
    <t>82.4</t>
  </si>
  <si>
    <t>77.6</t>
  </si>
  <si>
    <t>78.7</t>
  </si>
  <si>
    <t>83.4</t>
  </si>
  <si>
    <t>79.1</t>
  </si>
  <si>
    <t>67.5</t>
  </si>
  <si>
    <t>77.8</t>
  </si>
  <si>
    <t>85.8</t>
  </si>
  <si>
    <t>83.8</t>
  </si>
  <si>
    <t>82.9</t>
  </si>
  <si>
    <t>83.0</t>
  </si>
  <si>
    <t>76.6</t>
  </si>
  <si>
    <t>75.7</t>
  </si>
  <si>
    <t>81.2</t>
  </si>
  <si>
    <t>80.3</t>
  </si>
  <si>
    <t>81.5</t>
  </si>
  <si>
    <t>79.4</t>
  </si>
  <si>
    <t>76.0</t>
  </si>
  <si>
    <t>80.6</t>
  </si>
  <si>
    <t>86.8</t>
  </si>
  <si>
    <t>81.0</t>
  </si>
  <si>
    <t>84.4</t>
  </si>
  <si>
    <t>82.5</t>
  </si>
  <si>
    <t>86.6</t>
  </si>
  <si>
    <t>13.7</t>
  </si>
  <si>
    <t>13.8</t>
  </si>
  <si>
    <t>15.3</t>
  </si>
  <si>
    <t>7.5</t>
  </si>
  <si>
    <t>7.6</t>
  </si>
  <si>
    <t>11.2</t>
  </si>
  <si>
    <t>8.0</t>
  </si>
  <si>
    <t>14.4</t>
  </si>
  <si>
    <t>6.7</t>
  </si>
  <si>
    <t>4.7</t>
  </si>
  <si>
    <t>3.9</t>
  </si>
  <si>
    <t>11.6</t>
  </si>
  <si>
    <t>6.0</t>
  </si>
  <si>
    <t>10.9</t>
  </si>
  <si>
    <t>6.1</t>
  </si>
  <si>
    <t>***</t>
  </si>
  <si>
    <t>79.7</t>
  </si>
  <si>
    <t>80.9</t>
  </si>
  <si>
    <t>82.0</t>
  </si>
  <si>
    <t>71.0</t>
  </si>
  <si>
    <t>79.3</t>
  </si>
  <si>
    <t>85.0</t>
  </si>
  <si>
    <t>78.9</t>
  </si>
  <si>
    <t>77.9</t>
  </si>
  <si>
    <t>81.6</t>
  </si>
  <si>
    <t>82.7</t>
  </si>
  <si>
    <t>84.6</t>
  </si>
  <si>
    <t>74.5</t>
  </si>
  <si>
    <t>84.8</t>
  </si>
  <si>
    <t>88.2</t>
  </si>
  <si>
    <t>83.2</t>
  </si>
  <si>
    <t>83.6</t>
  </si>
  <si>
    <t>87.1</t>
  </si>
  <si>
    <t>20.1</t>
  </si>
  <si>
    <t>12.1</t>
  </si>
  <si>
    <t>14.7</t>
  </si>
  <si>
    <t>9.4</t>
  </si>
  <si>
    <t>6.6</t>
  </si>
  <si>
    <t>12.6</t>
  </si>
  <si>
    <t>12.5</t>
  </si>
  <si>
    <t>15.1</t>
  </si>
  <si>
    <t>12.7</t>
  </si>
  <si>
    <t>12.4</t>
  </si>
  <si>
    <t>9.2</t>
  </si>
  <si>
    <t>11.4</t>
  </si>
  <si>
    <t>7.0</t>
  </si>
  <si>
    <t>19.1</t>
  </si>
  <si>
    <t>16.1</t>
  </si>
  <si>
    <t>11.8</t>
  </si>
  <si>
    <t>14.8</t>
  </si>
  <si>
    <t>10.8</t>
  </si>
  <si>
    <t>30.5</t>
  </si>
  <si>
    <t>13.2</t>
  </si>
  <si>
    <t>6.8</t>
  </si>
  <si>
    <t>10.2</t>
  </si>
  <si>
    <t>19.4</t>
  </si>
  <si>
    <t>9.7</t>
  </si>
  <si>
    <t>16.0</t>
  </si>
  <si>
    <t>7.8</t>
  </si>
  <si>
    <t>13.3</t>
  </si>
  <si>
    <t>7.4</t>
  </si>
  <si>
    <t>6.5</t>
  </si>
  <si>
    <t>10.1</t>
  </si>
  <si>
    <t>12.8</t>
  </si>
  <si>
    <t>11.3</t>
  </si>
  <si>
    <t>13.1</t>
  </si>
  <si>
    <t>9.3</t>
  </si>
  <si>
    <t>5.8</t>
  </si>
  <si>
    <t>7.3</t>
  </si>
  <si>
    <t>7.1</t>
  </si>
  <si>
    <t>8.9</t>
  </si>
  <si>
    <t>9.9</t>
  </si>
  <si>
    <t>13.9</t>
  </si>
  <si>
    <t>5.7</t>
  </si>
  <si>
    <t>8.2</t>
  </si>
  <si>
    <t>8.7</t>
  </si>
  <si>
    <t>13.0</t>
  </si>
  <si>
    <t>15.2</t>
  </si>
  <si>
    <t>14.3</t>
  </si>
  <si>
    <t>3.0</t>
  </si>
  <si>
    <t>1.7</t>
  </si>
  <si>
    <t>5.6</t>
  </si>
  <si>
    <t>3.8</t>
  </si>
  <si>
    <t>4.3</t>
  </si>
  <si>
    <t>1.5</t>
  </si>
  <si>
    <t>2.1</t>
  </si>
  <si>
    <t>7.7</t>
  </si>
  <si>
    <t>12.2</t>
  </si>
  <si>
    <t>19.3</t>
  </si>
  <si>
    <t>15.4</t>
  </si>
  <si>
    <t>19.7</t>
  </si>
  <si>
    <t>15.8</t>
  </si>
  <si>
    <t>17.3</t>
  </si>
  <si>
    <t>14.0</t>
  </si>
  <si>
    <t>21.3</t>
  </si>
  <si>
    <t>24.5</t>
  </si>
  <si>
    <t>16.9</t>
  </si>
  <si>
    <t>22.0</t>
  </si>
  <si>
    <t>18.4</t>
  </si>
  <si>
    <t>27.2</t>
  </si>
  <si>
    <t>18.5</t>
  </si>
  <si>
    <t>17.6</t>
  </si>
  <si>
    <t>19.8</t>
  </si>
  <si>
    <t>24.0</t>
  </si>
  <si>
    <t>22.8</t>
  </si>
  <si>
    <t>20.9</t>
  </si>
  <si>
    <t>26.0</t>
  </si>
  <si>
    <t>20.2</t>
  </si>
  <si>
    <t>25.6</t>
  </si>
  <si>
    <t>20.6</t>
  </si>
  <si>
    <t>11.1</t>
  </si>
  <si>
    <t>27.6</t>
  </si>
  <si>
    <t>23.6</t>
  </si>
  <si>
    <t>20.7</t>
  </si>
  <si>
    <t>23.4</t>
  </si>
  <si>
    <t>19.6</t>
  </si>
  <si>
    <t>24.1</t>
  </si>
  <si>
    <t>16.2</t>
  </si>
  <si>
    <t>23.0</t>
  </si>
  <si>
    <t>23.1</t>
  </si>
  <si>
    <t>25.8</t>
  </si>
  <si>
    <t>18.2</t>
  </si>
  <si>
    <t>17.9</t>
  </si>
  <si>
    <t>17.8</t>
  </si>
  <si>
    <t>23.2</t>
  </si>
  <si>
    <t>16.4</t>
  </si>
  <si>
    <t>21.1</t>
  </si>
  <si>
    <t>25.4</t>
  </si>
  <si>
    <t>18.0</t>
  </si>
  <si>
    <t>22.7</t>
  </si>
  <si>
    <t>18.1</t>
  </si>
  <si>
    <t>22.5</t>
  </si>
  <si>
    <t>20.4</t>
  </si>
  <si>
    <t>17.1</t>
  </si>
  <si>
    <t>20.8</t>
  </si>
  <si>
    <t>22.3</t>
  </si>
  <si>
    <t>17.7</t>
  </si>
  <si>
    <t>18.7</t>
  </si>
  <si>
    <t>3.4</t>
  </si>
  <si>
    <t>1.4</t>
  </si>
  <si>
    <t>1.9</t>
  </si>
  <si>
    <t>2.3</t>
  </si>
  <si>
    <t>8.8</t>
  </si>
  <si>
    <t>7.2</t>
  </si>
  <si>
    <t>10.4</t>
  </si>
  <si>
    <t>8.3</t>
  </si>
  <si>
    <t>8.5</t>
  </si>
  <si>
    <t>9.5</t>
  </si>
  <si>
    <t>4.4</t>
  </si>
  <si>
    <t>5.1</t>
  </si>
  <si>
    <t>8.1</t>
  </si>
  <si>
    <t>4.6</t>
  </si>
  <si>
    <t>2.6</t>
  </si>
  <si>
    <t>9.0</t>
  </si>
  <si>
    <t>7.9</t>
  </si>
  <si>
    <t>10.6</t>
  </si>
  <si>
    <t>4.9</t>
  </si>
  <si>
    <t>6.4</t>
  </si>
  <si>
    <t>4.0</t>
  </si>
  <si>
    <t>5.2</t>
  </si>
  <si>
    <t>6.9</t>
  </si>
  <si>
    <t>5.0</t>
  </si>
  <si>
    <t>6.2</t>
  </si>
  <si>
    <t>9.8</t>
  </si>
  <si>
    <t>20.3</t>
  </si>
  <si>
    <t>19.0</t>
  </si>
  <si>
    <t>29.0</t>
  </si>
  <si>
    <t>14.2</t>
  </si>
  <si>
    <t>14.5</t>
  </si>
  <si>
    <t>15.0</t>
  </si>
  <si>
    <t>15.6</t>
  </si>
  <si>
    <t>22.1</t>
  </si>
  <si>
    <t>25.5</t>
  </si>
  <si>
    <t>16.8</t>
  </si>
  <si>
    <t>12.9</t>
  </si>
  <si>
    <t>†8.7</t>
  </si>
  <si>
    <t>†11.3</t>
  </si>
  <si>
    <t>*</t>
  </si>
  <si>
    <t>†4.4</t>
  </si>
  <si>
    <t>†7.5</t>
  </si>
  <si>
    <t>†9.3</t>
  </si>
  <si>
    <t>†9.1</t>
  </si>
  <si>
    <t>†3.8</t>
  </si>
  <si>
    <t>†8.6</t>
  </si>
  <si>
    <t>†10.4</t>
  </si>
  <si>
    <t>†10.8</t>
  </si>
  <si>
    <t>†4.8</t>
  </si>
  <si>
    <t>†5.9</t>
  </si>
  <si>
    <t>†12.4</t>
  </si>
  <si>
    <t>†3.6</t>
  </si>
  <si>
    <t>†8.8</t>
  </si>
  <si>
    <t>†9.9</t>
  </si>
  <si>
    <t>†16.6</t>
  </si>
  <si>
    <t>†17.8</t>
  </si>
  <si>
    <t>†12.1</t>
  </si>
  <si>
    <t>†8.4</t>
  </si>
  <si>
    <t>†10.2</t>
  </si>
  <si>
    <t>†7.8</t>
  </si>
  <si>
    <t>†19.2</t>
  </si>
  <si>
    <t>†11.8</t>
  </si>
  <si>
    <t>†8.1</t>
  </si>
  <si>
    <t>†19.6</t>
  </si>
  <si>
    <t>†11.4</t>
  </si>
  <si>
    <t>28.5</t>
  </si>
  <si>
    <t>60.1</t>
  </si>
  <si>
    <t>70.9</t>
  </si>
  <si>
    <t>53.5</t>
  </si>
  <si>
    <t>48.3</t>
  </si>
  <si>
    <t>43.6</t>
  </si>
  <si>
    <t>70.2</t>
  </si>
  <si>
    <t>53.9</t>
  </si>
  <si>
    <t>64.9</t>
  </si>
  <si>
    <t>52.0</t>
  </si>
  <si>
    <t>55.7</t>
  </si>
  <si>
    <t>60.9</t>
  </si>
  <si>
    <t>61.3</t>
  </si>
  <si>
    <t>52.3</t>
  </si>
  <si>
    <t>54.0</t>
  </si>
  <si>
    <t>66.1</t>
  </si>
  <si>
    <t>42.3</t>
  </si>
  <si>
    <t>12.3</t>
  </si>
  <si>
    <t>36.1</t>
  </si>
  <si>
    <t>21.5</t>
  </si>
  <si>
    <t>30.1</t>
  </si>
  <si>
    <t>26.4</t>
  </si>
  <si>
    <t>22.9</t>
  </si>
  <si>
    <t>18.6</t>
  </si>
  <si>
    <t>27.0</t>
  </si>
  <si>
    <t>15.5</t>
  </si>
  <si>
    <t>11.7</t>
  </si>
  <si>
    <t>14.1</t>
  </si>
  <si>
    <t>22.4</t>
  </si>
  <si>
    <t>16.6</t>
  </si>
  <si>
    <t>32.5</t>
  </si>
  <si>
    <t>22.2</t>
  </si>
  <si>
    <t>17.0</t>
  </si>
  <si>
    <t>24.3</t>
  </si>
  <si>
    <t>18.8</t>
  </si>
  <si>
    <t>17.5</t>
  </si>
  <si>
    <t>13.4</t>
  </si>
  <si>
    <t>70.4</t>
  </si>
  <si>
    <t>64.4</t>
  </si>
  <si>
    <t>69.0</t>
  </si>
  <si>
    <t>67.3</t>
  </si>
  <si>
    <t>59.1</t>
  </si>
  <si>
    <t>66.7</t>
  </si>
  <si>
    <t>73.5</t>
  </si>
  <si>
    <t>72.9</t>
  </si>
  <si>
    <t>70.0</t>
  </si>
  <si>
    <t>71.8</t>
  </si>
  <si>
    <t>64.7</t>
  </si>
  <si>
    <t>61.8</t>
  </si>
  <si>
    <t>69.8</t>
  </si>
  <si>
    <t>74.2</t>
  </si>
  <si>
    <t>73.6</t>
  </si>
  <si>
    <t>72.4</t>
  </si>
  <si>
    <t>69.9</t>
  </si>
  <si>
    <t>71.2</t>
  </si>
  <si>
    <t>69.7</t>
  </si>
  <si>
    <t>76.5</t>
  </si>
  <si>
    <t>71.1</t>
  </si>
  <si>
    <t>6.3</t>
  </si>
  <si>
    <t>†4.9</t>
  </si>
  <si>
    <t>4.5</t>
  </si>
  <si>
    <t>†5.4</t>
  </si>
  <si>
    <t>†3.2</t>
  </si>
  <si>
    <t>2.8</t>
  </si>
  <si>
    <t>5.9</t>
  </si>
  <si>
    <t>5.5</t>
  </si>
  <si>
    <t>†5.0</t>
  </si>
  <si>
    <t>†3.9</t>
  </si>
  <si>
    <t>4.2</t>
  </si>
  <si>
    <t>†2.4</t>
  </si>
  <si>
    <t>3.3</t>
  </si>
  <si>
    <t>†1.9</t>
  </si>
  <si>
    <t>4.8</t>
  </si>
  <si>
    <t>1.8</t>
  </si>
  <si>
    <t>13.6</t>
  </si>
  <si>
    <t>27.3</t>
  </si>
  <si>
    <t>13.5</t>
  </si>
  <si>
    <t>5.3</t>
  </si>
  <si>
    <t>10.0</t>
  </si>
  <si>
    <t>1.6</t>
  </si>
  <si>
    <t>68.4</t>
  </si>
  <si>
    <t>65.9</t>
  </si>
  <si>
    <t>63.3</t>
  </si>
  <si>
    <t>69.3</t>
  </si>
  <si>
    <t>64.3</t>
  </si>
  <si>
    <t>71.9</t>
  </si>
  <si>
    <t>59.7</t>
  </si>
  <si>
    <t>63.2</t>
  </si>
  <si>
    <t>72.3</t>
  </si>
  <si>
    <t>66.8</t>
  </si>
  <si>
    <t>68.7</t>
  </si>
  <si>
    <t>60.0</t>
  </si>
  <si>
    <t>58.3</t>
  </si>
  <si>
    <t>68.8</t>
  </si>
  <si>
    <t>70.6</t>
  </si>
  <si>
    <t>62.9</t>
  </si>
  <si>
    <t>68.6</t>
  </si>
  <si>
    <t>68.5</t>
  </si>
  <si>
    <t>68.1</t>
  </si>
  <si>
    <t>69.5</t>
  </si>
  <si>
    <t>66.3</t>
  </si>
  <si>
    <t>71.3</t>
  </si>
  <si>
    <t>69.4</t>
  </si>
  <si>
    <t>66.2</t>
  </si>
  <si>
    <t>69.2</t>
  </si>
  <si>
    <t>9.1</t>
  </si>
  <si>
    <t>10.5</t>
  </si>
  <si>
    <t>8.4</t>
  </si>
  <si>
    <t>†6.1</t>
  </si>
  <si>
    <t>†3.1</t>
  </si>
  <si>
    <t>†5.6</t>
  </si>
  <si>
    <t>†3.5</t>
  </si>
  <si>
    <t>†1.3</t>
  </si>
  <si>
    <t>5.4</t>
  </si>
  <si>
    <t>9.6</t>
  </si>
  <si>
    <t>57.0</t>
  </si>
  <si>
    <t>70.3</t>
  </si>
  <si>
    <t>63.0</t>
  </si>
  <si>
    <t>67.6</t>
  </si>
  <si>
    <t>57.4</t>
  </si>
  <si>
    <t>58.4</t>
  </si>
  <si>
    <t>43.0</t>
  </si>
  <si>
    <t>36.5</t>
  </si>
  <si>
    <t>38.6</t>
  </si>
  <si>
    <t>27.4</t>
  </si>
  <si>
    <t>33.6</t>
  </si>
  <si>
    <t>28.0</t>
  </si>
  <si>
    <t>29.7</t>
  </si>
  <si>
    <t>32.1</t>
  </si>
  <si>
    <t>37.0</t>
  </si>
  <si>
    <t>36.3</t>
  </si>
  <si>
    <t>40.3</t>
  </si>
  <si>
    <t>32.4</t>
  </si>
  <si>
    <t>38.7</t>
  </si>
  <si>
    <t>44.9</t>
  </si>
  <si>
    <t>42.6</t>
  </si>
  <si>
    <t>36.8</t>
  </si>
  <si>
    <t>43.8</t>
  </si>
  <si>
    <t>41.6</t>
  </si>
  <si>
    <t>37.9</t>
  </si>
  <si>
    <t>21.8</t>
  </si>
  <si>
    <t>26.6</t>
  </si>
  <si>
    <t>39.6</t>
  </si>
  <si>
    <t>35.6</t>
  </si>
  <si>
    <t>31.2</t>
  </si>
  <si>
    <t>37.4</t>
  </si>
  <si>
    <t>31.6</t>
  </si>
  <si>
    <t>31.3</t>
  </si>
  <si>
    <t>25.7</t>
  </si>
  <si>
    <t>29.3</t>
  </si>
  <si>
    <t>30.2</t>
  </si>
  <si>
    <t>38.5</t>
  </si>
  <si>
    <t>47.7</t>
  </si>
  <si>
    <t>39.7</t>
  </si>
  <si>
    <t>35.4</t>
  </si>
  <si>
    <t>24.2</t>
  </si>
  <si>
    <t>28.9</t>
  </si>
  <si>
    <t>26.2</t>
  </si>
  <si>
    <t>29.2</t>
  </si>
  <si>
    <t>35.1</t>
  </si>
  <si>
    <t>41.0</t>
  </si>
  <si>
    <t>60.4</t>
  </si>
  <si>
    <t>62.6</t>
  </si>
  <si>
    <t>74.3</t>
  </si>
  <si>
    <t>70.7</t>
  </si>
  <si>
    <t>61.5</t>
  </si>
  <si>
    <t>60.3</t>
  </si>
  <si>
    <t>64.6</t>
  </si>
  <si>
    <t>75.8</t>
  </si>
  <si>
    <t>29.1</t>
  </si>
  <si>
    <t>73.8</t>
  </si>
  <si>
    <t>70.8</t>
  </si>
  <si>
    <t>59.0</t>
  </si>
  <si>
    <t>20.0</t>
  </si>
  <si>
    <t>41.2</t>
  </si>
  <si>
    <t>24.8</t>
  </si>
  <si>
    <t>38.8</t>
  </si>
  <si>
    <t>45.1</t>
  </si>
  <si>
    <t>29.8</t>
  </si>
  <si>
    <t>41.3</t>
  </si>
  <si>
    <t>40.7</t>
  </si>
  <si>
    <t>42.7</t>
  </si>
  <si>
    <t>40.2</t>
  </si>
  <si>
    <t>37.8</t>
  </si>
  <si>
    <t>21.6</t>
  </si>
  <si>
    <t>22.6</t>
  </si>
  <si>
    <t>33.2</t>
  </si>
  <si>
    <t>-7.6</t>
  </si>
  <si>
    <t>39.0</t>
  </si>
  <si>
    <t>32.2</t>
  </si>
  <si>
    <t>32.9</t>
  </si>
  <si>
    <t>33.9</t>
  </si>
  <si>
    <t>45.7</t>
  </si>
  <si>
    <t>49.3</t>
  </si>
  <si>
    <t>49.6</t>
  </si>
  <si>
    <t>42.8</t>
  </si>
  <si>
    <t>43.9</t>
  </si>
  <si>
    <t>40.4</t>
  </si>
  <si>
    <t>34.4</t>
  </si>
  <si>
    <t>56.9</t>
  </si>
  <si>
    <t>54.3</t>
  </si>
  <si>
    <t>50.7</t>
  </si>
  <si>
    <t>50.4</t>
  </si>
  <si>
    <t>57.2</t>
  </si>
  <si>
    <t>66.5</t>
  </si>
  <si>
    <t>60.8</t>
  </si>
  <si>
    <t>57.9</t>
  </si>
  <si>
    <t>61.7</t>
  </si>
  <si>
    <t>56.6</t>
  </si>
  <si>
    <t>47.0</t>
  </si>
  <si>
    <t>56.1</t>
  </si>
  <si>
    <t>55.5</t>
  </si>
  <si>
    <t>59.6</t>
  </si>
  <si>
    <t>68.2</t>
  </si>
  <si>
    <t>31.5</t>
  </si>
  <si>
    <t>65.6</t>
  </si>
  <si>
    <t>51.5</t>
  </si>
  <si>
    <t>†4.6</t>
  </si>
  <si>
    <t>†10.7</t>
  </si>
  <si>
    <t>†9.4</t>
  </si>
  <si>
    <t>†5.2</t>
  </si>
  <si>
    <t>†8.5</t>
  </si>
  <si>
    <t>†12.5</t>
  </si>
  <si>
    <t>†10.1</t>
  </si>
  <si>
    <t>†11.6</t>
  </si>
  <si>
    <t>27.1</t>
  </si>
  <si>
    <t>†14.3</t>
  </si>
  <si>
    <t>†5.5</t>
  </si>
  <si>
    <t>†17.0</t>
  </si>
  <si>
    <t>29.9</t>
  </si>
  <si>
    <t>25.1</t>
  </si>
  <si>
    <t>27.7</t>
  </si>
  <si>
    <t>55.6</t>
  </si>
  <si>
    <t>44.4</t>
  </si>
  <si>
    <t>38.1</t>
  </si>
  <si>
    <t>39.1</t>
  </si>
  <si>
    <t>47.5</t>
  </si>
  <si>
    <t>37.3</t>
  </si>
  <si>
    <t>33.1</t>
  </si>
  <si>
    <t>42.9</t>
  </si>
  <si>
    <t>40.0</t>
  </si>
  <si>
    <t>54.7</t>
  </si>
  <si>
    <t>31.9</t>
  </si>
  <si>
    <t>41.7</t>
  </si>
  <si>
    <t>26.9</t>
  </si>
  <si>
    <t>48.6</t>
  </si>
  <si>
    <t>29.4</t>
  </si>
  <si>
    <t>45.6</t>
  </si>
  <si>
    <t>28.7</t>
  </si>
  <si>
    <t>34.1</t>
  </si>
  <si>
    <t>48.1</t>
  </si>
  <si>
    <t>36.4</t>
  </si>
  <si>
    <t>40.1</t>
  </si>
  <si>
    <t>42.0</t>
  </si>
  <si>
    <t>†8.9</t>
  </si>
  <si>
    <t>†17.7</t>
  </si>
  <si>
    <t>24.7</t>
  </si>
  <si>
    <t>†19.7</t>
  </si>
  <si>
    <t>16.7</t>
  </si>
  <si>
    <t>†17.1</t>
  </si>
  <si>
    <t>†15.2</t>
  </si>
  <si>
    <t>26.3</t>
  </si>
  <si>
    <t>27.5</t>
  </si>
  <si>
    <t>†17.2</t>
  </si>
  <si>
    <t>21.0</t>
  </si>
  <si>
    <t>†6.8</t>
  </si>
  <si>
    <t>†4.3</t>
  </si>
  <si>
    <t>12.0</t>
  </si>
  <si>
    <t>†10.6</t>
  </si>
  <si>
    <t>†7.9</t>
  </si>
  <si>
    <t>51.6</t>
  </si>
  <si>
    <t>51.2</t>
  </si>
  <si>
    <t>35.0</t>
  </si>
  <si>
    <t>46.9</t>
  </si>
  <si>
    <t>34.0</t>
  </si>
  <si>
    <t>49.5</t>
  </si>
  <si>
    <t>48.7</t>
  </si>
  <si>
    <t>47.9</t>
  </si>
  <si>
    <t>30.8</t>
  </si>
  <si>
    <t>48.4</t>
  </si>
  <si>
    <t>48.8</t>
  </si>
  <si>
    <t>65.0</t>
  </si>
  <si>
    <t>59.8</t>
  </si>
  <si>
    <t>53.1</t>
  </si>
  <si>
    <t>66.0</t>
  </si>
  <si>
    <t>50.5</t>
  </si>
  <si>
    <t>51.3</t>
  </si>
  <si>
    <t>52.1</t>
  </si>
  <si>
    <t>52.8</t>
  </si>
  <si>
    <t>46.8</t>
  </si>
  <si>
    <t>46.4</t>
  </si>
  <si>
    <t>36.6</t>
  </si>
  <si>
    <t>43.7</t>
  </si>
  <si>
    <t>44.8</t>
  </si>
  <si>
    <t>44.0</t>
  </si>
  <si>
    <t>47.4</t>
  </si>
  <si>
    <t>54.1</t>
  </si>
  <si>
    <t>40.6</t>
  </si>
  <si>
    <t>49.1</t>
  </si>
  <si>
    <t>48.2</t>
  </si>
  <si>
    <t>40.8</t>
  </si>
  <si>
    <t>38.9</t>
  </si>
  <si>
    <t>42.2</t>
  </si>
  <si>
    <t>47.8</t>
  </si>
  <si>
    <t>43.3</t>
  </si>
  <si>
    <t>47.2</t>
  </si>
  <si>
    <t>53.2</t>
  </si>
  <si>
    <t>46.5</t>
  </si>
  <si>
    <t>53.6</t>
  </si>
  <si>
    <t>63.4</t>
  </si>
  <si>
    <t>56.3</t>
  </si>
  <si>
    <t>55.2</t>
  </si>
  <si>
    <t>56.0</t>
  </si>
  <si>
    <t>52.6</t>
  </si>
  <si>
    <t>45.9</t>
  </si>
  <si>
    <t>59.4</t>
  </si>
  <si>
    <t>50.9</t>
  </si>
  <si>
    <t>51.8</t>
  </si>
  <si>
    <t>58.7</t>
  </si>
  <si>
    <t>28.2</t>
  </si>
  <si>
    <t>61.0</t>
  </si>
  <si>
    <t>59.2</t>
  </si>
  <si>
    <t>61.1</t>
  </si>
  <si>
    <t>57.8</t>
  </si>
  <si>
    <t>52.2</t>
  </si>
  <si>
    <t>56.7</t>
  </si>
  <si>
    <t>27.9</t>
  </si>
  <si>
    <t>26.1</t>
  </si>
  <si>
    <t>24.4</t>
  </si>
  <si>
    <t>36.2</t>
  </si>
  <si>
    <t>29.5</t>
  </si>
  <si>
    <t>24.6</t>
  </si>
  <si>
    <t>†</t>
  </si>
  <si>
    <t xml:space="preserve">TABLE 1. Use of any contraceptive method at last sex among people at risk of pregnancy, 2022 </t>
  </si>
  <si>
    <t>% point</t>
  </si>
  <si>
    <t>% using</t>
  </si>
  <si>
    <t>§</t>
  </si>
  <si>
    <t>TABLE 2. Use of specific contraceptive methods at last sex among people aged 18–49 at risk of pregnancy, 2022</t>
  </si>
  <si>
    <t>††</t>
  </si>
  <si>
    <t>100.0</t>
  </si>
  <si>
    <t>60.5</t>
  </si>
  <si>
    <t>†17.6</t>
  </si>
  <si>
    <t>25.9</t>
  </si>
  <si>
    <t>†6.5</t>
  </si>
  <si>
    <t>72.5</t>
  </si>
  <si>
    <t>74.9</t>
  </si>
  <si>
    <t>–0.3</t>
  </si>
  <si>
    <t>–4.5</t>
  </si>
  <si>
    <t>–4.0</t>
  </si>
  <si>
    <t>–4.2</t>
  </si>
  <si>
    <t>–13.8</t>
  </si>
  <si>
    <t>–17.4</t>
  </si>
  <si>
    <t>–18.4</t>
  </si>
  <si>
    <t>–29.8</t>
  </si>
  <si>
    <t>–2.7</t>
  </si>
  <si>
    <t>–16.5</t>
  </si>
  <si>
    <t>–17.9</t>
  </si>
  <si>
    <t>–4.9</t>
  </si>
  <si>
    <t>–14.1</t>
  </si>
  <si>
    <t>–16.7</t>
  </si>
  <si>
    <t>–9.1</t>
  </si>
  <si>
    <t>–9.9</t>
  </si>
  <si>
    <t>–22.5</t>
  </si>
  <si>
    <t>–4.1</t>
  </si>
  <si>
    <t>–30.2</t>
  </si>
  <si>
    <t>–10.6</t>
  </si>
  <si>
    <t>IUD</t>
  </si>
  <si>
    <t>Vasec-tomy</t>
  </si>
  <si>
    <t>Contra-ceptive Implant</t>
  </si>
  <si>
    <t>Condom</t>
  </si>
  <si>
    <t>Natural family planning</t>
  </si>
  <si>
    <t>No method</t>
  </si>
  <si>
    <t>Tubal 
ligation 
or Essure</t>
  </si>
  <si>
    <t>Jurisdiction</t>
  </si>
  <si>
    <t>With-drawal</t>
  </si>
  <si>
    <t>% aged 18–49</t>
  </si>
  <si>
    <t>% aged 25–49</t>
  </si>
  <si>
    <t>% aged 18–24</t>
  </si>
  <si>
    <t>Dual w/ other</t>
  </si>
  <si>
    <t>Dual w/con-dom</t>
  </si>
  <si>
    <t>Dual 
w/con-
dom</t>
  </si>
  <si>
    <t>Dual
 w/
other</t>
  </si>
  <si>
    <t>% un-fulfilled</t>
  </si>
  <si>
    <t>Aged 25–49</t>
  </si>
  <si>
    <t>% fulfilled</t>
  </si>
  <si>
    <t>1,302</t>
  </si>
  <si>
    <t>1,149</t>
  </si>
  <si>
    <t>Used any method</t>
  </si>
  <si>
    <t>1,169</t>
  </si>
  <si>
    <t>% using tubal ligation</t>
  </si>
  <si>
    <t>% using vasectomy</t>
  </si>
  <si>
    <t>% using any permanent method</t>
  </si>
  <si>
    <t>Aged 18–24</t>
  </si>
  <si>
    <t>% point difference 
(18–24 vs. 25–49)</t>
  </si>
  <si>
    <t>Contra-ceptive implant</t>
  </si>
  <si>
    <t>% point difference 
(non-Rx vs. 
Rx users)</t>
  </si>
  <si>
    <r>
      <t>APPENDIX TABLE 5. Percentage of people at risk of pregnancy</t>
    </r>
    <r>
      <rPr>
        <b/>
        <vertAlign val="superscript"/>
        <sz val="11"/>
        <rFont val="Calibri (Body)"/>
      </rPr>
      <t>§</t>
    </r>
    <r>
      <rPr>
        <b/>
        <sz val="11"/>
        <rFont val="Calibri"/>
        <family val="2"/>
        <scheme val="minor"/>
      </rPr>
      <t xml:space="preserve"> who were using a permanent method at last sex, by method type, 2022</t>
    </r>
  </si>
  <si>
    <r>
      <t>APPENDIX TABLE 4. Percentage distribution of contraceptive users by fulfillment of contraceptive preferences,</t>
    </r>
    <r>
      <rPr>
        <b/>
        <vertAlign val="superscript"/>
        <sz val="11"/>
        <rFont val="Calibri (Body)"/>
      </rPr>
      <t>§</t>
    </r>
    <r>
      <rPr>
        <b/>
        <sz val="11"/>
        <rFont val="Calibri"/>
        <family val="2"/>
        <scheme val="minor"/>
      </rPr>
      <t xml:space="preserve"> according to whether a provider is required to obtain the type of method used at last sex, 2022 </t>
    </r>
  </si>
  <si>
    <r>
      <t>Used a provider-independent method</t>
    </r>
    <r>
      <rPr>
        <b/>
        <vertAlign val="superscript"/>
        <sz val="10"/>
        <rFont val="Calibri (Body)"/>
      </rPr>
      <t>‡</t>
    </r>
    <r>
      <rPr>
        <b/>
        <sz val="10"/>
        <rFont val="Calibri"/>
        <family val="2"/>
        <scheme val="minor"/>
      </rPr>
      <t xml:space="preserve"> 
(non-Rx)</t>
    </r>
  </si>
  <si>
    <r>
      <t>Used a provider-dependent method</t>
    </r>
    <r>
      <rPr>
        <b/>
        <vertAlign val="superscript"/>
        <sz val="10"/>
        <rFont val="Calibri (Body)"/>
      </rPr>
      <t>‡‡</t>
    </r>
    <r>
      <rPr>
        <b/>
        <sz val="10"/>
        <rFont val="Calibri"/>
        <family val="2"/>
        <scheme val="minor"/>
      </rPr>
      <t xml:space="preserve"> 
(Rx)</t>
    </r>
  </si>
  <si>
    <r>
      <t>APPENDIX TABLE 1. Percentage of people aged 18–24 at risk of pregnancy</t>
    </r>
    <r>
      <rPr>
        <b/>
        <vertAlign val="superscript"/>
        <sz val="11"/>
        <rFont val="Calibri (Body)"/>
      </rPr>
      <t>§</t>
    </r>
    <r>
      <rPr>
        <b/>
        <sz val="11"/>
        <rFont val="Calibri"/>
        <family val="2"/>
        <scheme val="minor"/>
      </rPr>
      <t xml:space="preserve"> by contraceptive method or methods used at last sex, 2022</t>
    </r>
  </si>
  <si>
    <r>
      <t>Other</t>
    </r>
    <r>
      <rPr>
        <b/>
        <vertAlign val="superscript"/>
        <sz val="9"/>
        <color theme="1"/>
        <rFont val="Calibri (Body)"/>
      </rPr>
      <t>‡</t>
    </r>
  </si>
  <si>
    <r>
      <t>Short-acting hormon-al</t>
    </r>
    <r>
      <rPr>
        <b/>
        <vertAlign val="superscript"/>
        <sz val="9"/>
        <color theme="1"/>
        <rFont val="Calibri (Body)"/>
      </rPr>
      <t>‡</t>
    </r>
  </si>
  <si>
    <r>
      <t>Other</t>
    </r>
    <r>
      <rPr>
        <b/>
        <vertAlign val="superscript"/>
        <sz val="9"/>
        <rFont val="Calibri (Body)"/>
      </rPr>
      <t>‡‡</t>
    </r>
  </si>
  <si>
    <r>
      <rPr>
        <sz val="2"/>
        <color theme="1"/>
        <rFont val="Calibri"/>
        <family val="2"/>
        <scheme val="minor"/>
      </rPr>
      <t xml:space="preserve">
</t>
    </r>
    <r>
      <rPr>
        <sz val="10"/>
        <color theme="1"/>
        <rFont val="Calibri"/>
        <family val="2"/>
        <scheme val="minor"/>
      </rPr>
      <t xml:space="preserve">§People at risk of pregnancy are those aged 18–49 who were assigned female at birth, were not currently pregnant, had not had a hysterectomy, and had engaged in penile-vaginal sex in the last 12 months. ‡Injectables, pills, vaginal rings and patches.  ‡‡Methods not specified by the respondent and methods for which there were too few observations to display separately (diaphragms and cervical caps, sponges, spermicide and emergency contraception). ††Estimate suppressed (has a denominator less than 50 or a relative standard error greater than 50%). †Estimate has a relative standard error of 30–50% and should be interpreted with caution. </t>
    </r>
    <r>
      <rPr>
        <i/>
        <sz val="10"/>
        <color theme="1"/>
        <rFont val="Calibri"/>
        <family val="2"/>
        <scheme val="minor"/>
      </rPr>
      <t xml:space="preserve">Notes: </t>
    </r>
    <r>
      <rPr>
        <sz val="10"/>
        <color theme="1"/>
        <rFont val="Calibri"/>
        <family val="2"/>
        <scheme val="minor"/>
      </rPr>
      <t xml:space="preserve">Only jurisdictions with at least 50 respondents aged 18–24 are reported. All percentages represent the weighted percentage of eligible respondents using the method. Respondents could report up to two methods; thus, the rows may total more than 100%. All sample sizes are unweighted. </t>
    </r>
    <r>
      <rPr>
        <i/>
        <sz val="10"/>
        <color theme="1"/>
        <rFont val="Calibri"/>
        <family val="2"/>
        <scheme val="minor"/>
      </rPr>
      <t xml:space="preserve">Source: </t>
    </r>
    <r>
      <rPr>
        <sz val="10"/>
        <color theme="1"/>
        <rFont val="Calibri"/>
        <family val="2"/>
        <scheme val="minor"/>
      </rPr>
      <t>2022 Behavioral Risk Factor Surveillance System.</t>
    </r>
  </si>
  <si>
    <r>
      <t>APPENDIX TABLE 2. Percentage distribution of people at risk of pregnancy</t>
    </r>
    <r>
      <rPr>
        <b/>
        <vertAlign val="superscript"/>
        <sz val="11"/>
        <rFont val="Calibri (Body)"/>
      </rPr>
      <t>§</t>
    </r>
    <r>
      <rPr>
        <b/>
        <sz val="11"/>
        <rFont val="Calibri"/>
        <family val="2"/>
        <scheme val="minor"/>
      </rPr>
      <t xml:space="preserve"> by contraceptive strategy (nonuse, single method use or dual method use) at last sex, according to age, 2022 </t>
    </r>
  </si>
  <si>
    <r>
      <t>APPENDIX TABLE 3. Percentage distribution of people at risk of undesired pregnancy</t>
    </r>
    <r>
      <rPr>
        <b/>
        <vertAlign val="superscript"/>
        <sz val="11"/>
        <rFont val="Calibri (Body)"/>
      </rPr>
      <t>§</t>
    </r>
    <r>
      <rPr>
        <b/>
        <sz val="11"/>
        <rFont val="Calibri"/>
        <family val="2"/>
        <scheme val="minor"/>
      </rPr>
      <t xml:space="preserve"> by fulfillment of contraceptive preferences,</t>
    </r>
    <r>
      <rPr>
        <b/>
        <vertAlign val="superscript"/>
        <sz val="11"/>
        <rFont val="Calibri (Body)"/>
      </rPr>
      <t>‡</t>
    </r>
    <r>
      <rPr>
        <b/>
        <sz val="11"/>
        <rFont val="Calibri"/>
        <family val="2"/>
        <scheme val="minor"/>
      </rPr>
      <t xml:space="preserve"> according to age, 2022</t>
    </r>
  </si>
  <si>
    <r>
      <rPr>
        <sz val="2"/>
        <color theme="1"/>
        <rFont val="Calibri"/>
        <family val="2"/>
        <scheme val="minor"/>
      </rPr>
      <t xml:space="preserve">
</t>
    </r>
    <r>
      <rPr>
        <sz val="10"/>
        <color theme="1"/>
        <rFont val="Calibri"/>
        <family val="2"/>
        <scheme val="minor"/>
      </rPr>
      <t xml:space="preserve">*p&lt;0.05. **p&lt;0.01. ***p&lt;0.001. §Contraceptive users are defined as having unfulfilled preferences if they reported that at last sex they used a method other than their preferred method or used contraception but reported that they would prefer not to be using a method. Conversely, we considered users to have fulfilled their contraceptive preferences if they had used their preferred method at last sex. ‡Methods that can typically be obtained without an interaction with a provider (condoms, emergency contraception, natural family planning methods, withdrawal or other). As the methods classified as 'other' are unknown, we may capture some provider-dependent methods in this group. ‡‡Methods that typically require a prescription or procedure from a provider to obtain (tubal ligation/Essure, vasectomy, contraceptive implants, IUDs, injectables, pills, vaginal rings or contraceptive patches). ††Estimate suppressed (has a denominator less than 50 or a relative standard error greater than 30%). </t>
    </r>
    <r>
      <rPr>
        <i/>
        <sz val="10"/>
        <color theme="1"/>
        <rFont val="Calibri"/>
        <family val="2"/>
        <scheme val="minor"/>
      </rPr>
      <t>Source:</t>
    </r>
    <r>
      <rPr>
        <sz val="10"/>
        <color theme="1"/>
        <rFont val="Calibri"/>
        <family val="2"/>
        <scheme val="minor"/>
      </rPr>
      <t xml:space="preserve"> 2022 Behavioral Risk Factor Surveillance System.</t>
    </r>
  </si>
  <si>
    <r>
      <rPr>
        <sz val="2"/>
        <color theme="1"/>
        <rFont val="Calibri"/>
        <family val="2"/>
        <scheme val="minor"/>
      </rPr>
      <t xml:space="preserve">
</t>
    </r>
    <r>
      <rPr>
        <sz val="10"/>
        <color theme="1"/>
        <rFont val="Calibri"/>
        <family val="2"/>
        <scheme val="minor"/>
      </rPr>
      <t xml:space="preserve">*p&lt;0.05 **p&lt;0.01. ***p&lt;0.001. †Estimate suppressed because of small sample size (unweighted denominator less than 50). </t>
    </r>
    <r>
      <rPr>
        <i/>
        <sz val="10"/>
        <color theme="1"/>
        <rFont val="Calibri"/>
        <family val="2"/>
        <scheme val="minor"/>
      </rPr>
      <t>Notes:</t>
    </r>
    <r>
      <rPr>
        <sz val="10"/>
        <color theme="1"/>
        <rFont val="Calibri"/>
        <family val="2"/>
        <scheme val="minor"/>
      </rPr>
      <t xml:space="preserve"> All percentages are weighted; sample sizes are unweighted. </t>
    </r>
    <r>
      <rPr>
        <i/>
        <sz val="10"/>
        <color theme="1"/>
        <rFont val="Calibri"/>
        <family val="2"/>
        <scheme val="minor"/>
      </rPr>
      <t>Source:</t>
    </r>
    <r>
      <rPr>
        <sz val="10"/>
        <color theme="1"/>
        <rFont val="Calibri"/>
        <family val="2"/>
        <scheme val="minor"/>
      </rPr>
      <t xml:space="preserve"> 2022 Behavioral Risk Factor Surveillance System.</t>
    </r>
  </si>
  <si>
    <r>
      <rPr>
        <sz val="2"/>
        <color theme="1"/>
        <rFont val="Calibri"/>
        <family val="2"/>
        <scheme val="minor"/>
      </rPr>
      <t xml:space="preserve">
</t>
    </r>
    <r>
      <rPr>
        <sz val="10"/>
        <color theme="1"/>
        <rFont val="Calibri"/>
        <family val="2"/>
        <scheme val="minor"/>
      </rPr>
      <t xml:space="preserve">†Injectables, pills, vaginal rings and patches. ‡Methods not specified by the respondent and methods for which there were too few observations to display separately (diaphragms and cervical caps, sponges, spermicide and emergency contraception). §Estimate suppressed (has a relative standard error greater than 30%). </t>
    </r>
    <r>
      <rPr>
        <i/>
        <sz val="10"/>
        <color theme="1"/>
        <rFont val="Calibri"/>
        <family val="2"/>
        <scheme val="minor"/>
      </rPr>
      <t>Notes:</t>
    </r>
    <r>
      <rPr>
        <sz val="10"/>
        <color theme="1"/>
        <rFont val="Calibri"/>
        <family val="2"/>
        <scheme val="minor"/>
      </rPr>
      <t xml:space="preserve"> All percentages represent the weighted percentage of eligible respondents using the method. Respondents could report up to two methods; thus, rows may total more than 100%. All percentages are weighted; sample sizes are unweighted. Estimates for the 18–24-year-old sample available in Appendix Table 1. </t>
    </r>
    <r>
      <rPr>
        <i/>
        <sz val="10"/>
        <color theme="1"/>
        <rFont val="Calibri"/>
        <family val="2"/>
        <scheme val="minor"/>
      </rPr>
      <t>Source:</t>
    </r>
    <r>
      <rPr>
        <sz val="10"/>
        <color theme="1"/>
        <rFont val="Calibri"/>
        <family val="2"/>
        <scheme val="minor"/>
      </rPr>
      <t xml:space="preserve"> 2022 Behavioral Risk Factor Surveillance System.</t>
    </r>
  </si>
  <si>
    <r>
      <rPr>
        <sz val="2"/>
        <color theme="1"/>
        <rFont val="Calibri"/>
        <family val="2"/>
        <scheme val="minor"/>
      </rPr>
      <t xml:space="preserve">
</t>
    </r>
    <r>
      <rPr>
        <sz val="10"/>
        <color theme="1"/>
        <rFont val="Calibri"/>
        <family val="2"/>
        <scheme val="minor"/>
      </rPr>
      <t xml:space="preserve">*p&lt;0.05. **p&lt;0.01. ***p&lt;0.001. §People at risk of pregnancy are those aged 18–49 who were assigned female at birth, were not currently pregnant, had not had a hysterectomy, and had engaged in penile-vaginal sex in the last 12 months. ††Estimate suppressed (has an unweighted denominator less than 50 or a relative standard error greater than 50%). †Estimate has a relative standard error of 30–50% and should be interpreted with caution.  </t>
    </r>
    <r>
      <rPr>
        <i/>
        <sz val="10"/>
        <color theme="1"/>
        <rFont val="Calibri"/>
        <family val="2"/>
        <scheme val="minor"/>
      </rPr>
      <t>Notes:</t>
    </r>
    <r>
      <rPr>
        <sz val="10"/>
        <color theme="1"/>
        <rFont val="Calibri"/>
        <family val="2"/>
        <scheme val="minor"/>
      </rPr>
      <t xml:space="preserve"> Percentage distributions may not add to 100.0 because of rounding. Unweighted sample sizes for each jurisdiction and age group are provided in Table 1. </t>
    </r>
    <r>
      <rPr>
        <i/>
        <sz val="10"/>
        <color theme="1"/>
        <rFont val="Calibri"/>
        <family val="2"/>
        <scheme val="minor"/>
      </rPr>
      <t>Source:</t>
    </r>
    <r>
      <rPr>
        <sz val="10"/>
        <color theme="1"/>
        <rFont val="Calibri"/>
        <family val="2"/>
        <scheme val="minor"/>
      </rPr>
      <t xml:space="preserve"> 2022 Behavioral Risk Factor Surveillance System.</t>
    </r>
  </si>
  <si>
    <r>
      <rPr>
        <sz val="2"/>
        <color theme="1"/>
        <rFont val="Calibri"/>
        <family val="2"/>
        <scheme val="minor"/>
      </rPr>
      <t xml:space="preserve">
</t>
    </r>
    <r>
      <rPr>
        <sz val="10"/>
        <color theme="1"/>
        <rFont val="Calibri"/>
        <family val="2"/>
        <scheme val="minor"/>
      </rPr>
      <t xml:space="preserve">§People at risk of undesired pregnancy are those at risk of pregnancy (see definition on previous tables) who did not report wanting to get pregnant. ‡Respondents are defined as having unfulfilled preferences if they reported that the last time they had sex they 1) used a method other than their preferred method, 2) used contraception but reported that they would prefer not to be using a method or 3) did not report using contraception but cited a preferred method when asked. Conversely, we considered respondents to have fulfilled their contraceptive preferences if they had either used their preferred method or had not used any method and reported not wanting to be using a method. ††Estimate suppressed (has a denominator less than 50). </t>
    </r>
    <r>
      <rPr>
        <i/>
        <sz val="10"/>
        <color theme="1"/>
        <rFont val="Calibri"/>
        <family val="2"/>
        <scheme val="minor"/>
      </rPr>
      <t>Notes:</t>
    </r>
    <r>
      <rPr>
        <sz val="10"/>
        <color theme="1"/>
        <rFont val="Calibri"/>
        <family val="2"/>
        <scheme val="minor"/>
      </rPr>
      <t xml:space="preserve"> We excluded individuals who reported using a contraceptive method but did not report which method they used or preferred to use. We performed Pearson's chi-square tests on these data and found no significant differences between the contraceptive preference fulfillment of 18–24-year-olds and 25–49-year-olds at risk of undesired pregnancy in jurisdictions where the estimates for both groups meet our reliability standards. </t>
    </r>
    <r>
      <rPr>
        <i/>
        <sz val="10"/>
        <color theme="1"/>
        <rFont val="Calibri"/>
        <family val="2"/>
        <scheme val="minor"/>
      </rPr>
      <t>Source:</t>
    </r>
    <r>
      <rPr>
        <sz val="10"/>
        <color theme="1"/>
        <rFont val="Calibri"/>
        <family val="2"/>
        <scheme val="minor"/>
      </rPr>
      <t xml:space="preserve"> 2022 Behavioral Risk Factor Surveillance System.</t>
    </r>
  </si>
  <si>
    <r>
      <rPr>
        <sz val="2"/>
        <color theme="1"/>
        <rFont val="Calibri"/>
        <family val="2"/>
        <scheme val="minor"/>
      </rPr>
      <t xml:space="preserve">
</t>
    </r>
    <r>
      <rPr>
        <sz val="10"/>
        <color theme="1"/>
        <rFont val="Calibri"/>
        <family val="2"/>
        <scheme val="minor"/>
      </rPr>
      <t xml:space="preserve">§People at risk of pregnancy are those aged 18–49 who were assigned female at birth, were not currently pregnant, had not had a hysterectomy, and had engaged in penile-vaginal sex in the last 12 months. †Estimate suppressed (has a denominator less than 50 or a relative standard error greater than 30%). </t>
    </r>
    <r>
      <rPr>
        <i/>
        <sz val="10"/>
        <color theme="1"/>
        <rFont val="Calibri"/>
        <family val="2"/>
        <scheme val="minor"/>
      </rPr>
      <t>Notes:</t>
    </r>
    <r>
      <rPr>
        <sz val="10"/>
        <color theme="1"/>
        <rFont val="Calibri"/>
        <family val="2"/>
        <scheme val="minor"/>
      </rPr>
      <t xml:space="preserve"> All percentages are weighted, and all sample sizes are unweighted. </t>
    </r>
    <r>
      <rPr>
        <i/>
        <sz val="10"/>
        <color theme="1"/>
        <rFont val="Calibri"/>
        <family val="2"/>
        <scheme val="minor"/>
      </rPr>
      <t>Source:</t>
    </r>
    <r>
      <rPr>
        <sz val="10"/>
        <color theme="1"/>
        <rFont val="Calibri"/>
        <family val="2"/>
        <scheme val="minor"/>
      </rPr>
      <t xml:space="preserve"> 2022 Behavioral Risk Factor Surveillance System.</t>
    </r>
  </si>
  <si>
    <r>
      <t>Short- acting hormonal</t>
    </r>
    <r>
      <rPr>
        <b/>
        <vertAlign val="superscript"/>
        <sz val="9"/>
        <color theme="1"/>
        <rFont val="Calibri (Body)"/>
      </rPr>
      <t>†</t>
    </r>
  </si>
  <si>
    <t>Hannah Olson, Madeleine Haas and Megan L. Kavanaugh</t>
  </si>
  <si>
    <t>Suggested citation:</t>
  </si>
  <si>
    <t>© 2024 Guttmacher Institute</t>
  </si>
  <si>
    <t>State-Level Contraceptive Use and Preferences</t>
  </si>
  <si>
    <t xml:space="preserve"> </t>
  </si>
  <si>
    <r>
      <rPr>
        <sz val="12"/>
        <color theme="1"/>
        <rFont val="Aptos"/>
      </rPr>
      <t xml:space="preserve"> is available at </t>
    </r>
    <r>
      <rPr>
        <sz val="12"/>
        <color rgb="FF000000"/>
        <rFont val="Aptos"/>
      </rPr>
      <t>https://www.guttmacher.org/report/state-level-contraceptive-use-preferences-estimates-in-us-2022.</t>
    </r>
  </si>
  <si>
    <t>Surveillance System—Appendix Tables, New York: Guttmacher Institute, 2024, https://www.guttmacher.org/report/state-level-contraceptive-use-preferences-estimates-in-us-2022.</t>
  </si>
  <si>
    <t xml:space="preserve">Estimates from the US 2022 Behavioral Risk Factor Surveillance System—Appendix Tables </t>
  </si>
  <si>
    <r>
      <t xml:space="preserve">The full report, </t>
    </r>
    <r>
      <rPr>
        <i/>
        <sz val="12"/>
        <color theme="1"/>
        <rFont val="Aptos"/>
      </rPr>
      <t>State-Level Contraceptive Use and Preferences</t>
    </r>
    <r>
      <rPr>
        <sz val="12"/>
        <color theme="1"/>
        <rFont val="Aptos"/>
      </rPr>
      <t xml:space="preserve"> Estimates from the US 2022 Behavioral Risk Factor Surveillance System,</t>
    </r>
  </si>
  <si>
    <r>
      <t>Olson H, Haas M and Kavanaugh ML, </t>
    </r>
    <r>
      <rPr>
        <i/>
        <sz val="12"/>
        <color theme="1"/>
        <rFont val="Aptos"/>
      </rPr>
      <t xml:space="preserve">State-Level Contraceptive Use and Preferences: Estimates from the US 2022 Behavioral Risk Factor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</si>
</sst>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0"/>
  </numFmts>
  <fonts count="36">
    <font>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font>
    <font>
      <sz val="11"/>
      <name val="Calibri"/>
      <family val="2"/>
    </font>
    <font>
      <sz val="11"/>
      <name val="Calibri"/>
      <family val="2"/>
      <scheme val="minor"/>
    </font>
    <font>
      <sz val="9"/>
      <color indexed="81"/>
      <name val="Tahoma"/>
      <family val="2"/>
    </font>
    <font>
      <b/>
      <sz val="9"/>
      <color indexed="81"/>
      <name val="Tahoma"/>
      <family val="2"/>
    </font>
    <font>
      <sz val="11"/>
      <color theme="2" tint="-9.9978637043366805E-2"/>
      <name val="Calibri"/>
      <family val="2"/>
      <scheme val="minor"/>
    </font>
    <font>
      <sz val="8"/>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0"/>
      <name val="Calibri"/>
      <family val="2"/>
      <scheme val="minor"/>
    </font>
    <font>
      <b/>
      <sz val="12"/>
      <name val="Calibri"/>
      <family val="2"/>
      <scheme val="minor"/>
    </font>
    <font>
      <sz val="10"/>
      <color rgb="FFFF0000"/>
      <name val="Calibri"/>
      <family val="2"/>
      <scheme val="minor"/>
    </font>
    <font>
      <i/>
      <sz val="10"/>
      <color theme="1"/>
      <name val="Calibri"/>
      <family val="2"/>
      <scheme val="minor"/>
    </font>
    <font>
      <b/>
      <sz val="11"/>
      <name val="Calibri"/>
      <family val="2"/>
      <scheme val="minor"/>
    </font>
    <font>
      <b/>
      <sz val="9"/>
      <color theme="1"/>
      <name val="Calibri"/>
      <family val="2"/>
      <scheme val="minor"/>
    </font>
    <font>
      <sz val="2"/>
      <color theme="1"/>
      <name val="Calibri"/>
      <family val="2"/>
      <scheme val="minor"/>
    </font>
    <font>
      <b/>
      <sz val="9"/>
      <name val="Calibri"/>
      <family val="2"/>
      <scheme val="minor"/>
    </font>
    <font>
      <b/>
      <sz val="9"/>
      <color rgb="FF000000"/>
      <name val="Calibri"/>
      <family val="2"/>
      <scheme val="minor"/>
    </font>
    <font>
      <sz val="11"/>
      <color theme="1"/>
      <name val="Aptos"/>
      <family val="2"/>
    </font>
    <font>
      <b/>
      <sz val="12"/>
      <name val="Calibri Light"/>
      <family val="2"/>
      <scheme val="major"/>
    </font>
    <font>
      <sz val="10"/>
      <name val="Calibri"/>
      <family val="2"/>
      <scheme val="minor"/>
    </font>
    <font>
      <sz val="9"/>
      <color theme="1"/>
      <name val="Calibri"/>
      <family val="2"/>
      <scheme val="minor"/>
    </font>
    <font>
      <sz val="10"/>
      <color rgb="FF000000"/>
      <name val="Calibri"/>
      <family val="2"/>
      <scheme val="minor"/>
    </font>
    <font>
      <b/>
      <vertAlign val="superscript"/>
      <sz val="11"/>
      <name val="Calibri (Body)"/>
    </font>
    <font>
      <b/>
      <vertAlign val="superscript"/>
      <sz val="10"/>
      <name val="Calibri (Body)"/>
    </font>
    <font>
      <b/>
      <vertAlign val="superscript"/>
      <sz val="9"/>
      <color theme="1"/>
      <name val="Calibri (Body)"/>
    </font>
    <font>
      <b/>
      <vertAlign val="superscript"/>
      <sz val="9"/>
      <name val="Calibri (Body)"/>
    </font>
    <font>
      <sz val="12"/>
      <color theme="1"/>
      <name val="Aptos"/>
    </font>
    <font>
      <sz val="20"/>
      <color theme="1"/>
      <name val="Aptos"/>
    </font>
    <font>
      <i/>
      <sz val="12"/>
      <color theme="1"/>
      <name val="Aptos"/>
    </font>
    <font>
      <sz val="12"/>
      <color rgb="FF000000"/>
      <name val="Aptos"/>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s>
  <cellStyleXfs count="2">
    <xf numFmtId="0" fontId="0" fillId="0" borderId="0"/>
    <xf numFmtId="9" fontId="10" fillId="0" borderId="0" applyFont="0" applyFill="0" applyBorder="0" applyAlignment="0" applyProtection="0"/>
  </cellStyleXfs>
  <cellXfs count="212">
    <xf numFmtId="0" fontId="0" fillId="0" borderId="0" xfId="0"/>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center" wrapText="1"/>
    </xf>
    <xf numFmtId="0" fontId="0" fillId="0" borderId="1" xfId="0" applyBorder="1" applyAlignment="1">
      <alignment horizontal="center" vertical="top" wrapText="1"/>
    </xf>
    <xf numFmtId="0" fontId="0" fillId="0" borderId="5" xfId="0" applyBorder="1"/>
    <xf numFmtId="0" fontId="0" fillId="0" borderId="6" xfId="0" applyBorder="1"/>
    <xf numFmtId="0" fontId="0" fillId="0" borderId="8" xfId="0" applyBorder="1"/>
    <xf numFmtId="0" fontId="0" fillId="0" borderId="5" xfId="0" applyBorder="1" applyAlignment="1">
      <alignment vertical="center"/>
    </xf>
    <xf numFmtId="0" fontId="2" fillId="0" borderId="5" xfId="0" applyFont="1" applyBorder="1"/>
    <xf numFmtId="0" fontId="4" fillId="0" borderId="4" xfId="0" applyFont="1" applyBorder="1" applyAlignment="1">
      <alignment horizontal="left" vertical="center"/>
    </xf>
    <xf numFmtId="0" fontId="0" fillId="0" borderId="4" xfId="0" applyBorder="1"/>
    <xf numFmtId="0" fontId="4" fillId="0" borderId="6" xfId="0" applyFont="1" applyBorder="1" applyAlignment="1">
      <alignment horizontal="left" vertical="center" wrapText="1"/>
    </xf>
    <xf numFmtId="0" fontId="0" fillId="0" borderId="4" xfId="0" applyBorder="1" applyAlignment="1">
      <alignment vertical="top" wrapText="1"/>
    </xf>
    <xf numFmtId="0" fontId="0" fillId="0" borderId="8" xfId="0" applyBorder="1" applyAlignment="1">
      <alignment wrapText="1"/>
    </xf>
    <xf numFmtId="0" fontId="0" fillId="0" borderId="9" xfId="0" applyBorder="1" applyAlignment="1">
      <alignment horizontal="center" vertical="top" wrapText="1"/>
    </xf>
    <xf numFmtId="0" fontId="5" fillId="0" borderId="0" xfId="0" applyFont="1" applyAlignment="1">
      <alignment vertical="center"/>
    </xf>
    <xf numFmtId="0" fontId="2" fillId="0" borderId="0" xfId="0" applyFont="1" applyAlignment="1">
      <alignment vertical="center"/>
    </xf>
    <xf numFmtId="0" fontId="2" fillId="0" borderId="0" xfId="0" applyFont="1"/>
    <xf numFmtId="2" fontId="0" fillId="0" borderId="5" xfId="0" applyNumberFormat="1" applyBorder="1" applyAlignment="1">
      <alignment horizontal="center"/>
    </xf>
    <xf numFmtId="0" fontId="0" fillId="0" borderId="5" xfId="0" applyBorder="1" applyAlignment="1">
      <alignment horizontal="center"/>
    </xf>
    <xf numFmtId="2" fontId="0" fillId="0" borderId="8" xfId="0" applyNumberFormat="1" applyBorder="1" applyAlignment="1">
      <alignment horizontal="center"/>
    </xf>
    <xf numFmtId="0" fontId="0" fillId="0" borderId="8" xfId="0" applyBorder="1" applyAlignment="1">
      <alignment horizontal="center"/>
    </xf>
    <xf numFmtId="2" fontId="0" fillId="0" borderId="5" xfId="0" applyNumberFormat="1" applyBorder="1"/>
    <xf numFmtId="2" fontId="0" fillId="0" borderId="0" xfId="0" applyNumberFormat="1"/>
    <xf numFmtId="0" fontId="0" fillId="0" borderId="0" xfId="0" applyAlignment="1">
      <alignment horizontal="center"/>
    </xf>
    <xf numFmtId="0" fontId="0" fillId="0" borderId="10" xfId="0" applyBorder="1" applyAlignment="1">
      <alignment horizontal="center"/>
    </xf>
    <xf numFmtId="2" fontId="0" fillId="0" borderId="4" xfId="0" applyNumberFormat="1" applyBorder="1" applyAlignment="1">
      <alignment horizontal="center"/>
    </xf>
    <xf numFmtId="164" fontId="0" fillId="0" borderId="2" xfId="0" applyNumberFormat="1" applyBorder="1"/>
    <xf numFmtId="164" fontId="0" fillId="0" borderId="7" xfId="0" applyNumberFormat="1" applyBorder="1"/>
    <xf numFmtId="164" fontId="0" fillId="0" borderId="2" xfId="0" applyNumberFormat="1" applyBorder="1" applyAlignment="1">
      <alignment horizontal="right"/>
    </xf>
    <xf numFmtId="2" fontId="0" fillId="0" borderId="8" xfId="0" applyNumberFormat="1" applyBorder="1"/>
    <xf numFmtId="0" fontId="0" fillId="0" borderId="11" xfId="0" applyBorder="1" applyAlignment="1">
      <alignment horizontal="center"/>
    </xf>
    <xf numFmtId="0" fontId="8" fillId="0" borderId="5" xfId="0" applyFont="1" applyBorder="1" applyAlignment="1">
      <alignment horizontal="center"/>
    </xf>
    <xf numFmtId="164" fontId="0" fillId="0" borderId="0" xfId="0" applyNumberFormat="1"/>
    <xf numFmtId="0" fontId="5" fillId="0" borderId="0" xfId="0" applyFont="1"/>
    <xf numFmtId="0" fontId="0" fillId="2" borderId="0" xfId="0" applyFill="1"/>
    <xf numFmtId="0" fontId="0" fillId="0" borderId="0" xfId="0" applyAlignment="1">
      <alignment vertical="center"/>
    </xf>
    <xf numFmtId="164" fontId="0" fillId="0" borderId="0" xfId="0" applyNumberFormat="1" applyAlignment="1">
      <alignment horizontal="right"/>
    </xf>
    <xf numFmtId="0" fontId="0" fillId="0" borderId="6" xfId="0" applyBorder="1" applyAlignment="1">
      <alignment horizontal="center" vertical="center" wrapText="1"/>
    </xf>
    <xf numFmtId="0" fontId="3" fillId="0" borderId="6" xfId="0" applyFont="1" applyBorder="1" applyAlignment="1">
      <alignment horizontal="left" vertical="center"/>
    </xf>
    <xf numFmtId="164" fontId="0" fillId="0" borderId="6" xfId="0" applyNumberFormat="1" applyBorder="1"/>
    <xf numFmtId="0" fontId="0" fillId="0" borderId="0" xfId="0" applyAlignment="1">
      <alignment horizontal="center" vertical="center" wrapText="1"/>
    </xf>
    <xf numFmtId="0" fontId="0" fillId="0" borderId="6" xfId="0" applyBorder="1" applyAlignment="1">
      <alignment horizontal="right"/>
    </xf>
    <xf numFmtId="0" fontId="0" fillId="0" borderId="7" xfId="0" applyBorder="1" applyAlignment="1">
      <alignment horizontal="right"/>
    </xf>
    <xf numFmtId="0" fontId="0" fillId="0" borderId="6" xfId="0" applyBorder="1" applyAlignment="1">
      <alignment horizontal="right" wrapText="1"/>
    </xf>
    <xf numFmtId="0" fontId="0" fillId="0" borderId="0" xfId="0" applyAlignment="1">
      <alignment horizontal="right"/>
    </xf>
    <xf numFmtId="0" fontId="0" fillId="0" borderId="0" xfId="0" applyAlignment="1">
      <alignment horizontal="right" wrapText="1"/>
    </xf>
    <xf numFmtId="1" fontId="0" fillId="0" borderId="0" xfId="0" applyNumberFormat="1"/>
    <xf numFmtId="1" fontId="0" fillId="0" borderId="6" xfId="0" applyNumberFormat="1" applyBorder="1"/>
    <xf numFmtId="0" fontId="0" fillId="0" borderId="0" xfId="0" applyAlignment="1">
      <alignment horizontal="left" vertical="top" wrapText="1"/>
    </xf>
    <xf numFmtId="0" fontId="0" fillId="0" borderId="8" xfId="0" applyBorder="1" applyAlignment="1">
      <alignment horizontal="right" wrapText="1"/>
    </xf>
    <xf numFmtId="1" fontId="0" fillId="0" borderId="5" xfId="0" applyNumberFormat="1" applyBorder="1"/>
    <xf numFmtId="1" fontId="0" fillId="0" borderId="8" xfId="0" applyNumberFormat="1" applyBorder="1"/>
    <xf numFmtId="0" fontId="3" fillId="2" borderId="6" xfId="0" applyFont="1" applyFill="1" applyBorder="1" applyAlignment="1">
      <alignment horizontal="left" vertical="center"/>
    </xf>
    <xf numFmtId="0" fontId="3" fillId="2" borderId="14" xfId="0" applyFont="1" applyFill="1" applyBorder="1" applyAlignment="1">
      <alignment horizontal="left" vertical="center"/>
    </xf>
    <xf numFmtId="0" fontId="4" fillId="2" borderId="2" xfId="0" applyFont="1" applyFill="1" applyBorder="1" applyAlignment="1">
      <alignment horizontal="left" vertical="center"/>
    </xf>
    <xf numFmtId="0" fontId="0" fillId="2" borderId="6"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xf numFmtId="0" fontId="0" fillId="2" borderId="15" xfId="0" applyFill="1" applyBorder="1" applyAlignment="1">
      <alignment horizontal="center" wrapText="1"/>
    </xf>
    <xf numFmtId="0" fontId="0" fillId="2" borderId="6" xfId="0" applyFill="1" applyBorder="1" applyAlignment="1">
      <alignment horizontal="center" wrapText="1"/>
    </xf>
    <xf numFmtId="0" fontId="0" fillId="2" borderId="23" xfId="0" applyFill="1" applyBorder="1" applyAlignment="1">
      <alignment horizontal="center" wrapText="1"/>
    </xf>
    <xf numFmtId="0" fontId="0" fillId="2" borderId="29" xfId="0" applyFill="1" applyBorder="1" applyAlignment="1">
      <alignment horizontal="center" wrapText="1"/>
    </xf>
    <xf numFmtId="0" fontId="0" fillId="2" borderId="12" xfId="0" applyFill="1" applyBorder="1" applyAlignment="1">
      <alignment horizontal="center" wrapText="1"/>
    </xf>
    <xf numFmtId="0" fontId="0" fillId="2" borderId="9" xfId="0" applyFill="1" applyBorder="1" applyAlignment="1">
      <alignment horizontal="center" wrapText="1"/>
    </xf>
    <xf numFmtId="0" fontId="0" fillId="2" borderId="16" xfId="0" applyFill="1" applyBorder="1" applyAlignment="1">
      <alignment horizontal="center" wrapText="1"/>
    </xf>
    <xf numFmtId="0" fontId="0" fillId="2" borderId="11" xfId="0" applyFill="1" applyBorder="1" applyAlignment="1">
      <alignment horizontal="center" wrapText="1"/>
    </xf>
    <xf numFmtId="0" fontId="0" fillId="2" borderId="2" xfId="0" applyFill="1" applyBorder="1"/>
    <xf numFmtId="164" fontId="0" fillId="2" borderId="17" xfId="0" applyNumberFormat="1" applyFill="1" applyBorder="1" applyAlignment="1">
      <alignment horizontal="right"/>
    </xf>
    <xf numFmtId="164" fontId="0" fillId="2" borderId="10" xfId="0" applyNumberFormat="1" applyFill="1" applyBorder="1" applyAlignment="1">
      <alignment horizontal="right"/>
    </xf>
    <xf numFmtId="1" fontId="0" fillId="2" borderId="24" xfId="0" applyNumberFormat="1" applyFill="1" applyBorder="1"/>
    <xf numFmtId="1" fontId="0" fillId="2" borderId="18" xfId="0" applyNumberFormat="1" applyFill="1" applyBorder="1"/>
    <xf numFmtId="0" fontId="0" fillId="2" borderId="2" xfId="0" applyFill="1" applyBorder="1" applyAlignment="1">
      <alignment vertical="center"/>
    </xf>
    <xf numFmtId="0" fontId="2" fillId="2" borderId="2" xfId="0" applyFont="1" applyFill="1" applyBorder="1"/>
    <xf numFmtId="164" fontId="0" fillId="2" borderId="19" xfId="0" applyNumberFormat="1" applyFill="1" applyBorder="1" applyAlignment="1">
      <alignment horizontal="right"/>
    </xf>
    <xf numFmtId="164" fontId="0" fillId="2" borderId="20" xfId="0" applyNumberFormat="1" applyFill="1" applyBorder="1" applyAlignment="1">
      <alignment horizontal="right"/>
    </xf>
    <xf numFmtId="164" fontId="0" fillId="2" borderId="21" xfId="0" applyNumberFormat="1" applyFill="1" applyBorder="1" applyAlignment="1">
      <alignment horizontal="right"/>
    </xf>
    <xf numFmtId="1" fontId="0" fillId="2" borderId="25" xfId="0" applyNumberFormat="1" applyFill="1" applyBorder="1"/>
    <xf numFmtId="1" fontId="0" fillId="2" borderId="22" xfId="0" applyNumberFormat="1" applyFill="1" applyBorder="1"/>
    <xf numFmtId="164" fontId="0" fillId="2" borderId="0" xfId="0" applyNumberFormat="1" applyFill="1" applyAlignment="1">
      <alignment horizontal="right"/>
    </xf>
    <xf numFmtId="0" fontId="0" fillId="0" borderId="0" xfId="0" applyAlignment="1">
      <alignment horizontal="right" vertical="center" wrapText="1"/>
    </xf>
    <xf numFmtId="0" fontId="11" fillId="2" borderId="0" xfId="0" applyFont="1" applyFill="1"/>
    <xf numFmtId="0" fontId="11" fillId="0" borderId="0" xfId="0" applyFont="1"/>
    <xf numFmtId="0" fontId="12" fillId="0" borderId="0" xfId="0" applyFont="1"/>
    <xf numFmtId="164" fontId="11" fillId="0" borderId="0" xfId="0" applyNumberFormat="1" applyFont="1"/>
    <xf numFmtId="0" fontId="13" fillId="2" borderId="6" xfId="0" applyFont="1" applyFill="1" applyBorder="1" applyAlignment="1">
      <alignment horizontal="right" wrapText="1"/>
    </xf>
    <xf numFmtId="0" fontId="19" fillId="2" borderId="12" xfId="0" applyFont="1" applyFill="1" applyBorder="1" applyAlignment="1">
      <alignment horizontal="right" wrapText="1"/>
    </xf>
    <xf numFmtId="0" fontId="18" fillId="0" borderId="0" xfId="0" applyFont="1"/>
    <xf numFmtId="0" fontId="5" fillId="0" borderId="0" xfId="0" applyFont="1" applyAlignment="1">
      <alignment horizontal="right"/>
    </xf>
    <xf numFmtId="0" fontId="5" fillId="0" borderId="0" xfId="0" applyFont="1" applyAlignment="1">
      <alignment horizontal="left"/>
    </xf>
    <xf numFmtId="0" fontId="16" fillId="0" borderId="0" xfId="0" applyFont="1" applyAlignment="1">
      <alignment horizontal="left"/>
    </xf>
    <xf numFmtId="0" fontId="13" fillId="2" borderId="6" xfId="0" applyFont="1" applyFill="1" applyBorder="1" applyAlignment="1">
      <alignment wrapText="1"/>
    </xf>
    <xf numFmtId="0" fontId="21" fillId="2" borderId="12" xfId="0" applyFont="1" applyFill="1" applyBorder="1" applyAlignment="1">
      <alignment horizontal="right" wrapText="1"/>
    </xf>
    <xf numFmtId="0" fontId="22" fillId="2" borderId="12" xfId="0" applyFont="1" applyFill="1" applyBorder="1" applyAlignment="1">
      <alignment horizontal="right" wrapText="1"/>
    </xf>
    <xf numFmtId="0" fontId="18" fillId="2" borderId="0" xfId="0" applyFont="1" applyFill="1"/>
    <xf numFmtId="0" fontId="18" fillId="2" borderId="6" xfId="0" applyFont="1" applyFill="1" applyBorder="1" applyAlignment="1">
      <alignment horizontal="right"/>
    </xf>
    <xf numFmtId="0" fontId="18" fillId="2" borderId="0" xfId="0" applyFont="1" applyFill="1" applyAlignment="1">
      <alignment horizontal="right"/>
    </xf>
    <xf numFmtId="0" fontId="18" fillId="2" borderId="6" xfId="0" applyFont="1" applyFill="1" applyBorder="1"/>
    <xf numFmtId="0" fontId="5" fillId="2" borderId="0" xfId="0" applyFont="1" applyFill="1"/>
    <xf numFmtId="1" fontId="5" fillId="2" borderId="0" xfId="0" applyNumberFormat="1" applyFont="1" applyFill="1" applyAlignment="1">
      <alignment horizontal="right"/>
    </xf>
    <xf numFmtId="164" fontId="5" fillId="2" borderId="0" xfId="0" applyNumberFormat="1" applyFont="1" applyFill="1" applyAlignment="1">
      <alignment horizontal="right"/>
    </xf>
    <xf numFmtId="0" fontId="5" fillId="2" borderId="0" xfId="0" applyFont="1" applyFill="1" applyAlignment="1">
      <alignment horizontal="right"/>
    </xf>
    <xf numFmtId="164" fontId="5" fillId="2" borderId="0" xfId="0" applyNumberFormat="1" applyFont="1" applyFill="1" applyAlignment="1">
      <alignment horizontal="left"/>
    </xf>
    <xf numFmtId="0" fontId="5" fillId="2" borderId="0" xfId="0" applyFont="1" applyFill="1" applyAlignment="1">
      <alignment horizontal="left"/>
    </xf>
    <xf numFmtId="164" fontId="5" fillId="2" borderId="0" xfId="0" applyNumberFormat="1" applyFont="1" applyFill="1"/>
    <xf numFmtId="0" fontId="19" fillId="2" borderId="6" xfId="0" applyFont="1" applyFill="1" applyBorder="1" applyAlignment="1">
      <alignment horizontal="right" wrapText="1"/>
    </xf>
    <xf numFmtId="0" fontId="13" fillId="2" borderId="12" xfId="0" applyFont="1" applyFill="1" applyBorder="1" applyAlignment="1">
      <alignment wrapText="1"/>
    </xf>
    <xf numFmtId="0" fontId="12" fillId="2" borderId="13" xfId="0" applyFont="1" applyFill="1" applyBorder="1" applyAlignment="1">
      <alignment horizontal="center" vertical="center"/>
    </xf>
    <xf numFmtId="0" fontId="14" fillId="2" borderId="6" xfId="0" applyFont="1" applyFill="1" applyBorder="1" applyAlignment="1">
      <alignment horizontal="left"/>
    </xf>
    <xf numFmtId="0" fontId="19" fillId="2" borderId="6" xfId="0" applyFont="1" applyFill="1" applyBorder="1" applyAlignment="1">
      <alignment horizontal="right"/>
    </xf>
    <xf numFmtId="0" fontId="19" fillId="2" borderId="6" xfId="0" applyFont="1" applyFill="1" applyBorder="1" applyAlignment="1">
      <alignment horizontal="center" wrapText="1"/>
    </xf>
    <xf numFmtId="164" fontId="11" fillId="2" borderId="0" xfId="0" applyNumberFormat="1" applyFont="1" applyFill="1" applyAlignment="1">
      <alignment horizontal="right" wrapText="1"/>
    </xf>
    <xf numFmtId="1" fontId="11" fillId="2" borderId="0" xfId="0" applyNumberFormat="1" applyFont="1" applyFill="1" applyAlignment="1">
      <alignment horizontal="right" wrapText="1"/>
    </xf>
    <xf numFmtId="164" fontId="11" fillId="2" borderId="0" xfId="1" applyNumberFormat="1" applyFont="1" applyFill="1" applyBorder="1" applyAlignment="1">
      <alignment horizontal="right" wrapText="1"/>
    </xf>
    <xf numFmtId="165" fontId="11" fillId="2" borderId="0" xfId="0" applyNumberFormat="1" applyFont="1" applyFill="1" applyAlignment="1">
      <alignment horizontal="left" wrapText="1"/>
    </xf>
    <xf numFmtId="0" fontId="13" fillId="2" borderId="13" xfId="0" applyFont="1" applyFill="1" applyBorder="1" applyAlignment="1">
      <alignment horizontal="center"/>
    </xf>
    <xf numFmtId="0" fontId="13" fillId="2" borderId="6" xfId="0" applyFont="1" applyFill="1" applyBorder="1"/>
    <xf numFmtId="0" fontId="13" fillId="2" borderId="0" xfId="0" applyFont="1" applyFill="1"/>
    <xf numFmtId="0" fontId="23" fillId="2" borderId="0" xfId="0" applyFont="1" applyFill="1"/>
    <xf numFmtId="164" fontId="11" fillId="2" borderId="0" xfId="0" applyNumberFormat="1" applyFont="1" applyFill="1" applyAlignment="1">
      <alignment horizontal="right"/>
    </xf>
    <xf numFmtId="166" fontId="0" fillId="0" borderId="0" xfId="0" applyNumberFormat="1"/>
    <xf numFmtId="0" fontId="19" fillId="2" borderId="12" xfId="0" applyFont="1" applyFill="1" applyBorder="1" applyAlignment="1">
      <alignment wrapText="1"/>
    </xf>
    <xf numFmtId="0" fontId="12" fillId="2" borderId="12" xfId="0" applyFont="1" applyFill="1" applyBorder="1" applyAlignment="1">
      <alignment wrapText="1"/>
    </xf>
    <xf numFmtId="0" fontId="11" fillId="2" borderId="0" xfId="0" applyFont="1" applyFill="1" applyAlignment="1">
      <alignment vertical="center"/>
    </xf>
    <xf numFmtId="164" fontId="11" fillId="2" borderId="6" xfId="0" applyNumberFormat="1" applyFont="1" applyFill="1" applyBorder="1" applyAlignment="1">
      <alignment horizontal="right"/>
    </xf>
    <xf numFmtId="0" fontId="11" fillId="2" borderId="6" xfId="0" applyFont="1" applyFill="1" applyBorder="1"/>
    <xf numFmtId="0" fontId="0" fillId="2" borderId="0" xfId="0" applyFill="1" applyAlignment="1">
      <alignment vertical="center"/>
    </xf>
    <xf numFmtId="2" fontId="0" fillId="2" borderId="0" xfId="0" applyNumberFormat="1" applyFill="1" applyAlignment="1">
      <alignment horizontal="right"/>
    </xf>
    <xf numFmtId="0" fontId="0" fillId="2" borderId="6" xfId="0" applyFill="1" applyBorder="1" applyAlignment="1">
      <alignment vertical="center"/>
    </xf>
    <xf numFmtId="164" fontId="0" fillId="2" borderId="6" xfId="0" applyNumberFormat="1" applyFill="1" applyBorder="1" applyAlignment="1">
      <alignment horizontal="right"/>
    </xf>
    <xf numFmtId="0" fontId="0" fillId="2" borderId="6" xfId="0" applyFill="1" applyBorder="1"/>
    <xf numFmtId="0" fontId="0" fillId="0" borderId="0" xfId="0" applyAlignment="1">
      <alignment horizontal="center" vertical="top" textRotation="90" wrapText="1"/>
    </xf>
    <xf numFmtId="1" fontId="11" fillId="2" borderId="0" xfId="0" applyNumberFormat="1" applyFont="1" applyFill="1" applyAlignment="1">
      <alignment horizontal="right"/>
    </xf>
    <xf numFmtId="1" fontId="11" fillId="2" borderId="6" xfId="0" applyNumberFormat="1" applyFont="1" applyFill="1" applyBorder="1" applyAlignment="1">
      <alignment horizontal="right"/>
    </xf>
    <xf numFmtId="1" fontId="0" fillId="2" borderId="0" xfId="0" applyNumberFormat="1" applyFill="1" applyAlignment="1">
      <alignment horizontal="right"/>
    </xf>
    <xf numFmtId="1" fontId="0" fillId="2" borderId="6" xfId="0" applyNumberFormat="1" applyFill="1" applyBorder="1" applyAlignment="1">
      <alignment horizontal="right"/>
    </xf>
    <xf numFmtId="0" fontId="18" fillId="2" borderId="13" xfId="0" applyFont="1" applyFill="1" applyBorder="1" applyAlignment="1">
      <alignment horizontal="left" vertical="center"/>
    </xf>
    <xf numFmtId="1" fontId="11" fillId="2" borderId="0" xfId="0" quotePrefix="1" applyNumberFormat="1" applyFont="1" applyFill="1" applyAlignment="1">
      <alignment horizontal="right"/>
    </xf>
    <xf numFmtId="0" fontId="0" fillId="2" borderId="13" xfId="0" applyFill="1" applyBorder="1"/>
    <xf numFmtId="1" fontId="0" fillId="2" borderId="0" xfId="0" quotePrefix="1" applyNumberFormat="1" applyFill="1" applyAlignment="1">
      <alignment horizontal="right"/>
    </xf>
    <xf numFmtId="0" fontId="25" fillId="2" borderId="0" xfId="0" applyFont="1" applyFill="1" applyAlignment="1">
      <alignment vertical="center" wrapText="1"/>
    </xf>
    <xf numFmtId="0" fontId="14" fillId="2" borderId="0" xfId="0" applyFont="1" applyFill="1" applyAlignment="1">
      <alignment horizontal="center" vertical="center" wrapText="1"/>
    </xf>
    <xf numFmtId="0" fontId="14" fillId="2" borderId="6" xfId="0" applyFont="1" applyFill="1" applyBorder="1" applyAlignment="1">
      <alignment wrapText="1"/>
    </xf>
    <xf numFmtId="0" fontId="26" fillId="2" borderId="6" xfId="0" applyFont="1" applyFill="1" applyBorder="1" applyAlignment="1">
      <alignment horizontal="right" wrapText="1"/>
    </xf>
    <xf numFmtId="0" fontId="11" fillId="2" borderId="0" xfId="0" applyFont="1" applyFill="1" applyAlignment="1">
      <alignment horizontal="right"/>
    </xf>
    <xf numFmtId="164" fontId="12" fillId="2" borderId="0" xfId="0" applyNumberFormat="1" applyFont="1" applyFill="1" applyAlignment="1">
      <alignment horizontal="right"/>
    </xf>
    <xf numFmtId="164" fontId="12" fillId="2" borderId="0" xfId="0" applyNumberFormat="1" applyFont="1" applyFill="1" applyAlignment="1">
      <alignment horizontal="left"/>
    </xf>
    <xf numFmtId="0" fontId="27" fillId="2" borderId="0" xfId="0" applyFont="1" applyFill="1"/>
    <xf numFmtId="0" fontId="11" fillId="2" borderId="6" xfId="0" applyFont="1" applyFill="1" applyBorder="1" applyAlignment="1">
      <alignment horizontal="right"/>
    </xf>
    <xf numFmtId="164" fontId="12" fillId="2" borderId="6" xfId="0" applyNumberFormat="1" applyFont="1" applyFill="1" applyBorder="1" applyAlignment="1">
      <alignment horizontal="right"/>
    </xf>
    <xf numFmtId="164" fontId="12" fillId="2" borderId="6" xfId="0" applyNumberFormat="1" applyFont="1" applyFill="1" applyBorder="1" applyAlignment="1">
      <alignment horizontal="left"/>
    </xf>
    <xf numFmtId="0" fontId="0" fillId="2" borderId="0" xfId="0" applyFill="1" applyAlignment="1">
      <alignment horizontal="right"/>
    </xf>
    <xf numFmtId="0" fontId="0" fillId="2" borderId="0" xfId="0" applyFill="1" applyAlignment="1">
      <alignment horizontal="left"/>
    </xf>
    <xf numFmtId="0" fontId="0" fillId="0" borderId="0" xfId="0" applyAlignment="1">
      <alignment horizontal="left"/>
    </xf>
    <xf numFmtId="0" fontId="0" fillId="2" borderId="13" xfId="0" applyFill="1" applyBorder="1" applyAlignment="1">
      <alignment vertical="center"/>
    </xf>
    <xf numFmtId="0" fontId="5" fillId="2" borderId="6" xfId="0" applyFont="1" applyFill="1" applyBorder="1"/>
    <xf numFmtId="1" fontId="5" fillId="2" borderId="6" xfId="0" applyNumberFormat="1" applyFont="1" applyFill="1" applyBorder="1" applyAlignment="1">
      <alignment horizontal="right"/>
    </xf>
    <xf numFmtId="164" fontId="5" fillId="2" borderId="6" xfId="0" applyNumberFormat="1" applyFont="1" applyFill="1" applyBorder="1" applyAlignment="1">
      <alignment horizontal="right"/>
    </xf>
    <xf numFmtId="0" fontId="5" fillId="2" borderId="6" xfId="0" applyFont="1" applyFill="1" applyBorder="1" applyAlignment="1">
      <alignment horizontal="right"/>
    </xf>
    <xf numFmtId="164" fontId="5" fillId="2" borderId="6" xfId="0" applyNumberFormat="1" applyFont="1" applyFill="1" applyBorder="1" applyAlignment="1">
      <alignment horizontal="left"/>
    </xf>
    <xf numFmtId="3" fontId="0" fillId="2" borderId="0" xfId="0" applyNumberFormat="1" applyFill="1"/>
    <xf numFmtId="0" fontId="32" fillId="0" borderId="0" xfId="0" applyFont="1" applyAlignment="1">
      <alignment vertical="center"/>
    </xf>
    <xf numFmtId="0" fontId="33" fillId="0" borderId="0" xfId="0" applyFont="1" applyAlignment="1">
      <alignment vertical="center"/>
    </xf>
    <xf numFmtId="0" fontId="18" fillId="2" borderId="12" xfId="0" applyFont="1" applyFill="1" applyBorder="1" applyAlignment="1">
      <alignment horizontal="right" indent="2"/>
    </xf>
    <xf numFmtId="0" fontId="11" fillId="2" borderId="13" xfId="0" applyFont="1" applyFill="1" applyBorder="1" applyAlignment="1">
      <alignment horizontal="left" vertical="top" wrapText="1"/>
    </xf>
    <xf numFmtId="0" fontId="15" fillId="2" borderId="6"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18" fillId="2" borderId="6" xfId="0" applyFont="1" applyFill="1" applyBorder="1" applyAlignment="1">
      <alignment horizontal="center"/>
    </xf>
    <xf numFmtId="0" fontId="0" fillId="0" borderId="3" xfId="0" applyBorder="1" applyAlignment="1">
      <alignment horizontal="center"/>
    </xf>
    <xf numFmtId="0" fontId="0" fillId="0" borderId="9" xfId="0" applyBorder="1" applyAlignment="1">
      <alignment horizontal="center"/>
    </xf>
    <xf numFmtId="0" fontId="0" fillId="0" borderId="0" xfId="0" applyAlignment="1">
      <alignment horizontal="center"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xf>
    <xf numFmtId="0" fontId="0" fillId="0" borderId="0" xfId="0" applyAlignment="1">
      <alignment horizontal="left" vertical="top" wrapText="1"/>
    </xf>
    <xf numFmtId="0" fontId="0" fillId="0" borderId="13" xfId="0" applyBorder="1" applyAlignment="1">
      <alignment horizontal="center"/>
    </xf>
    <xf numFmtId="0" fontId="0" fillId="2" borderId="0" xfId="0" applyFill="1" applyAlignment="1">
      <alignment horizontal="left" vertical="top" wrapText="1"/>
    </xf>
    <xf numFmtId="0" fontId="0" fillId="2" borderId="26"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0" xfId="0" applyFill="1" applyBorder="1" applyAlignment="1">
      <alignment horizontal="center"/>
    </xf>
    <xf numFmtId="0" fontId="0" fillId="2" borderId="31" xfId="0" applyFill="1" applyBorder="1" applyAlignment="1">
      <alignment horizontal="center"/>
    </xf>
    <xf numFmtId="0" fontId="0" fillId="2" borderId="27"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0" xfId="0" applyFill="1" applyAlignment="1">
      <alignment horizontal="center" vertical="center" wrapText="1"/>
    </xf>
    <xf numFmtId="0" fontId="0" fillId="2" borderId="18" xfId="0" applyFill="1" applyBorder="1" applyAlignment="1">
      <alignment horizontal="center" vertical="center" wrapText="1"/>
    </xf>
    <xf numFmtId="0" fontId="0" fillId="2" borderId="28" xfId="0" applyFill="1" applyBorder="1" applyAlignment="1">
      <alignment horizontal="center" vertical="center"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8" fillId="2"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8" fillId="2" borderId="0" xfId="0" applyFont="1" applyFill="1" applyAlignment="1">
      <alignment horizontal="left" vertical="center" wrapText="1"/>
    </xf>
    <xf numFmtId="0" fontId="12" fillId="2" borderId="12" xfId="0" applyFont="1" applyFill="1" applyBorder="1" applyAlignment="1">
      <alignment horizontal="center" vertical="center" wrapText="1"/>
    </xf>
    <xf numFmtId="0" fontId="12" fillId="2" borderId="12" xfId="0" applyFont="1" applyFill="1" applyBorder="1" applyAlignment="1">
      <alignment horizontal="center" vertical="center"/>
    </xf>
    <xf numFmtId="0" fontId="19" fillId="2" borderId="12" xfId="0" applyFont="1" applyFill="1" applyBorder="1" applyAlignment="1">
      <alignment horizontal="right" wrapText="1" indent="2"/>
    </xf>
    <xf numFmtId="0" fontId="13" fillId="2" borderId="12" xfId="0" applyFont="1" applyFill="1" applyBorder="1" applyAlignment="1">
      <alignment horizontal="center"/>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cellXfs>
  <cellStyles count="2">
    <cellStyle name="Normal" xfId="0" builtinId="0"/>
    <cellStyle name="Percent" xfId="1" builtinId="5"/>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9999"/>
      <color rgb="FFFBDAD7"/>
      <color rgb="FFF1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1</xdr:col>
      <xdr:colOff>177800</xdr:colOff>
      <xdr:row>5</xdr:row>
      <xdr:rowOff>338116</xdr:rowOff>
    </xdr:to>
    <xdr:pic>
      <xdr:nvPicPr>
        <xdr:cNvPr id="4" name="Picture 3" descr="A logo with white lines&#10;&#10;Description automatically generated">
          <a:extLst>
            <a:ext uri="{FF2B5EF4-FFF2-40B4-BE49-F238E27FC236}">
              <a16:creationId xmlns:a16="http://schemas.microsoft.com/office/drawing/2014/main" id="{5A082DCD-C797-1CF5-C7F0-1A4AE79A833C}"/>
            </a:ext>
          </a:extLst>
        </xdr:cNvPr>
        <xdr:cNvPicPr>
          <a:picLocks noChangeAspect="1"/>
        </xdr:cNvPicPr>
      </xdr:nvPicPr>
      <xdr:blipFill>
        <a:blip xmlns:r="http://schemas.openxmlformats.org/officeDocument/2006/relationships" r:embed="rId1"/>
        <a:stretch>
          <a:fillRect/>
        </a:stretch>
      </xdr:blipFill>
      <xdr:spPr>
        <a:xfrm>
          <a:off x="0" y="190499"/>
          <a:ext cx="1003300" cy="11001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C671-F7C8-0C44-9425-96DFFFDCC5BA}">
  <dimension ref="A6:A22"/>
  <sheetViews>
    <sheetView tabSelected="1" topLeftCell="A4" workbookViewId="0">
      <selection activeCell="H25" sqref="H25"/>
    </sheetView>
  </sheetViews>
  <sheetFormatPr defaultColWidth="11.42578125" defaultRowHeight="15"/>
  <sheetData>
    <row r="6" spans="1:1" ht="26.25">
      <c r="A6" s="167"/>
    </row>
    <row r="7" spans="1:1" ht="26.25">
      <c r="A7" s="167" t="s">
        <v>750</v>
      </c>
    </row>
    <row r="8" spans="1:1" ht="26.25">
      <c r="A8" s="167" t="s">
        <v>754</v>
      </c>
    </row>
    <row r="9" spans="1:1" ht="15.75">
      <c r="A9" s="166"/>
    </row>
    <row r="10" spans="1:1" ht="15.75">
      <c r="A10" s="166" t="s">
        <v>747</v>
      </c>
    </row>
    <row r="11" spans="1:1" ht="15.75">
      <c r="A11" s="166" t="s">
        <v>751</v>
      </c>
    </row>
    <row r="12" spans="1:1" ht="15.75">
      <c r="A12" s="166"/>
    </row>
    <row r="13" spans="1:1" ht="15.75">
      <c r="A13" s="166"/>
    </row>
    <row r="14" spans="1:1" ht="15.75">
      <c r="A14" s="166"/>
    </row>
    <row r="15" spans="1:1" ht="15.75">
      <c r="A15" s="166" t="s">
        <v>755</v>
      </c>
    </row>
    <row r="16" spans="1:1" ht="15.75">
      <c r="A16" s="166" t="s">
        <v>752</v>
      </c>
    </row>
    <row r="17" spans="1:1" ht="15.75">
      <c r="A17" s="166"/>
    </row>
    <row r="18" spans="1:1" ht="15.75">
      <c r="A18" s="166" t="s">
        <v>748</v>
      </c>
    </row>
    <row r="19" spans="1:1" ht="15.75">
      <c r="A19" s="166" t="s">
        <v>756</v>
      </c>
    </row>
    <row r="20" spans="1:1" ht="15.75">
      <c r="A20" s="166" t="s">
        <v>753</v>
      </c>
    </row>
    <row r="21" spans="1:1" ht="15.75">
      <c r="A21" s="166"/>
    </row>
    <row r="22" spans="1:1" ht="15.75">
      <c r="A22" s="166" t="s">
        <v>749</v>
      </c>
    </row>
  </sheetData>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477C-2A1C-4121-802C-90A1DA129426}">
  <sheetPr codeName="Sheet14">
    <pageSetUpPr fitToPage="1"/>
  </sheetPr>
  <dimension ref="A1:S34"/>
  <sheetViews>
    <sheetView topLeftCell="A9" zoomScale="135" zoomScaleNormal="100" workbookViewId="0">
      <selection activeCell="Q32" sqref="Q32"/>
    </sheetView>
  </sheetViews>
  <sheetFormatPr defaultColWidth="9.140625" defaultRowHeight="15"/>
  <cols>
    <col min="1" max="1" width="13.42578125" customWidth="1"/>
    <col min="2" max="2" width="6.85546875" customWidth="1"/>
    <col min="3" max="4" width="6.28515625" customWidth="1"/>
    <col min="5" max="5" width="5.7109375" customWidth="1"/>
    <col min="6" max="6" width="1.140625" customWidth="1"/>
    <col min="7" max="7" width="7" customWidth="1"/>
    <col min="8" max="9" width="6.28515625" customWidth="1"/>
    <col min="10" max="10" width="5.7109375" customWidth="1"/>
    <col min="11" max="11" width="1.140625" customWidth="1"/>
    <col min="12" max="12" width="7" customWidth="1"/>
    <col min="13" max="14" width="6.28515625" customWidth="1"/>
    <col min="15" max="15" width="5.7109375" customWidth="1"/>
  </cols>
  <sheetData>
    <row r="1" spans="1:15" ht="45.2" customHeight="1">
      <c r="A1" s="202" t="s">
        <v>739</v>
      </c>
      <c r="B1" s="203"/>
      <c r="C1" s="203"/>
      <c r="D1" s="203"/>
      <c r="E1" s="203"/>
      <c r="F1" s="203"/>
      <c r="G1" s="203"/>
      <c r="H1" s="203"/>
      <c r="I1" s="203"/>
      <c r="J1" s="203"/>
      <c r="K1" s="203"/>
      <c r="L1" s="203"/>
      <c r="M1" s="203"/>
      <c r="N1" s="203"/>
      <c r="O1" s="203"/>
    </row>
    <row r="2" spans="1:15">
      <c r="A2" s="143"/>
      <c r="B2" s="208" t="s">
        <v>725</v>
      </c>
      <c r="C2" s="208"/>
      <c r="D2" s="208"/>
      <c r="E2" s="208"/>
      <c r="F2" s="120"/>
      <c r="G2" s="208" t="s">
        <v>716</v>
      </c>
      <c r="H2" s="208"/>
      <c r="I2" s="208"/>
      <c r="J2" s="208"/>
      <c r="K2" s="120"/>
      <c r="L2" s="208" t="s">
        <v>78</v>
      </c>
      <c r="M2" s="208"/>
      <c r="N2" s="208"/>
      <c r="O2" s="208"/>
    </row>
    <row r="3" spans="1:15" ht="27" customHeight="1">
      <c r="A3" s="121" t="s">
        <v>706</v>
      </c>
      <c r="B3" s="110" t="s">
        <v>715</v>
      </c>
      <c r="C3" s="110" t="s">
        <v>717</v>
      </c>
      <c r="D3" s="110" t="s">
        <v>17</v>
      </c>
      <c r="E3" s="110" t="s">
        <v>82</v>
      </c>
      <c r="F3" s="114"/>
      <c r="G3" s="110" t="s">
        <v>715</v>
      </c>
      <c r="H3" s="110" t="s">
        <v>717</v>
      </c>
      <c r="I3" s="110" t="s">
        <v>17</v>
      </c>
      <c r="J3" s="110" t="s">
        <v>82</v>
      </c>
      <c r="K3" s="114"/>
      <c r="L3" s="110" t="s">
        <v>715</v>
      </c>
      <c r="M3" s="110" t="s">
        <v>717</v>
      </c>
      <c r="N3" s="110" t="s">
        <v>17</v>
      </c>
      <c r="O3" s="110" t="s">
        <v>82</v>
      </c>
    </row>
    <row r="4" spans="1:15">
      <c r="A4" s="40" t="s">
        <v>24</v>
      </c>
      <c r="B4" s="84" t="s">
        <v>671</v>
      </c>
      <c r="C4" s="84" t="s">
        <v>671</v>
      </c>
      <c r="D4" s="84" t="s">
        <v>671</v>
      </c>
      <c r="E4" s="139">
        <v>35</v>
      </c>
      <c r="F4" s="40" t="s">
        <v>85</v>
      </c>
      <c r="G4" s="84" t="s">
        <v>468</v>
      </c>
      <c r="H4" s="84" t="s">
        <v>452</v>
      </c>
      <c r="I4" s="84" t="s">
        <v>672</v>
      </c>
      <c r="J4" s="139">
        <v>289</v>
      </c>
      <c r="K4" s="40" t="s">
        <v>85</v>
      </c>
      <c r="L4" s="84">
        <v>47.8</v>
      </c>
      <c r="M4" s="84">
        <v>52.2</v>
      </c>
      <c r="N4" s="84" t="s">
        <v>672</v>
      </c>
      <c r="O4" s="139">
        <v>324</v>
      </c>
    </row>
    <row r="5" spans="1:15">
      <c r="A5" s="40" t="s">
        <v>25</v>
      </c>
      <c r="B5" s="84" t="s">
        <v>671</v>
      </c>
      <c r="C5" s="84" t="s">
        <v>671</v>
      </c>
      <c r="D5" s="84" t="s">
        <v>671</v>
      </c>
      <c r="E5" s="139">
        <v>30</v>
      </c>
      <c r="F5" s="40" t="s">
        <v>85</v>
      </c>
      <c r="G5" s="84" t="s">
        <v>535</v>
      </c>
      <c r="H5" s="84" t="s">
        <v>527</v>
      </c>
      <c r="I5" s="84" t="s">
        <v>672</v>
      </c>
      <c r="J5" s="139">
        <v>253</v>
      </c>
      <c r="K5" s="40" t="s">
        <v>85</v>
      </c>
      <c r="L5" s="84">
        <v>52.6</v>
      </c>
      <c r="M5" s="84">
        <v>47.4</v>
      </c>
      <c r="N5" s="84" t="s">
        <v>672</v>
      </c>
      <c r="O5" s="139">
        <v>283</v>
      </c>
    </row>
    <row r="6" spans="1:15">
      <c r="A6" s="40" t="s">
        <v>26</v>
      </c>
      <c r="B6" s="84" t="s">
        <v>671</v>
      </c>
      <c r="C6" s="84" t="s">
        <v>671</v>
      </c>
      <c r="D6" s="84" t="s">
        <v>671</v>
      </c>
      <c r="E6" s="139">
        <v>49</v>
      </c>
      <c r="F6" s="40" t="s">
        <v>85</v>
      </c>
      <c r="G6" s="84" t="s">
        <v>534</v>
      </c>
      <c r="H6" s="84" t="s">
        <v>526</v>
      </c>
      <c r="I6" s="84" t="s">
        <v>672</v>
      </c>
      <c r="J6" s="139">
        <v>282</v>
      </c>
      <c r="K6" s="40" t="s">
        <v>85</v>
      </c>
      <c r="L6" s="84">
        <v>52.8</v>
      </c>
      <c r="M6" s="84">
        <v>47.2</v>
      </c>
      <c r="N6" s="84" t="s">
        <v>672</v>
      </c>
      <c r="O6" s="139">
        <v>331</v>
      </c>
    </row>
    <row r="7" spans="1:15">
      <c r="A7" s="40" t="s">
        <v>27</v>
      </c>
      <c r="B7" s="84" t="s">
        <v>603</v>
      </c>
      <c r="C7" s="84" t="s">
        <v>612</v>
      </c>
      <c r="D7" s="84" t="s">
        <v>672</v>
      </c>
      <c r="E7" s="139">
        <v>116</v>
      </c>
      <c r="F7" s="40" t="s">
        <v>85</v>
      </c>
      <c r="G7" s="84" t="s">
        <v>621</v>
      </c>
      <c r="H7" s="84" t="s">
        <v>638</v>
      </c>
      <c r="I7" s="84" t="s">
        <v>672</v>
      </c>
      <c r="J7" s="139">
        <v>642</v>
      </c>
      <c r="K7" s="40" t="s">
        <v>85</v>
      </c>
      <c r="L7" s="84">
        <v>52.5</v>
      </c>
      <c r="M7" s="84">
        <v>47.5</v>
      </c>
      <c r="N7" s="84" t="s">
        <v>672</v>
      </c>
      <c r="O7" s="139">
        <v>758</v>
      </c>
    </row>
    <row r="8" spans="1:15">
      <c r="A8" s="40" t="s">
        <v>51</v>
      </c>
      <c r="B8" s="84" t="s">
        <v>671</v>
      </c>
      <c r="C8" s="84" t="s">
        <v>671</v>
      </c>
      <c r="D8" s="84" t="s">
        <v>671</v>
      </c>
      <c r="E8" s="139">
        <v>48</v>
      </c>
      <c r="F8" s="40" t="s">
        <v>85</v>
      </c>
      <c r="G8" s="84" t="s">
        <v>622</v>
      </c>
      <c r="H8" s="84" t="s">
        <v>639</v>
      </c>
      <c r="I8" s="84" t="s">
        <v>672</v>
      </c>
      <c r="J8" s="139">
        <v>322</v>
      </c>
      <c r="K8" s="40" t="s">
        <v>85</v>
      </c>
      <c r="L8" s="84">
        <v>45.6</v>
      </c>
      <c r="M8" s="84">
        <v>54.4</v>
      </c>
      <c r="N8" s="84" t="s">
        <v>672</v>
      </c>
      <c r="O8" s="139">
        <v>370</v>
      </c>
    </row>
    <row r="9" spans="1:15">
      <c r="A9" s="40" t="s">
        <v>28</v>
      </c>
      <c r="B9" s="84" t="s">
        <v>671</v>
      </c>
      <c r="C9" s="84" t="s">
        <v>671</v>
      </c>
      <c r="D9" s="84" t="s">
        <v>671</v>
      </c>
      <c r="E9" s="139">
        <v>37</v>
      </c>
      <c r="F9" s="40" t="s">
        <v>85</v>
      </c>
      <c r="G9" s="84" t="s">
        <v>336</v>
      </c>
      <c r="H9" s="84" t="s">
        <v>640</v>
      </c>
      <c r="I9" s="84" t="s">
        <v>672</v>
      </c>
      <c r="J9" s="139">
        <v>250</v>
      </c>
      <c r="K9" s="40" t="s">
        <v>85</v>
      </c>
      <c r="L9" s="84">
        <v>53.5</v>
      </c>
      <c r="M9" s="84">
        <v>46.5</v>
      </c>
      <c r="N9" s="84" t="s">
        <v>672</v>
      </c>
      <c r="O9" s="139">
        <v>287</v>
      </c>
    </row>
    <row r="10" spans="1:15">
      <c r="A10" s="40" t="s">
        <v>29</v>
      </c>
      <c r="B10" s="84" t="s">
        <v>671</v>
      </c>
      <c r="C10" s="84" t="s">
        <v>671</v>
      </c>
      <c r="D10" s="84" t="s">
        <v>671</v>
      </c>
      <c r="E10" s="139">
        <v>24</v>
      </c>
      <c r="F10" s="40" t="s">
        <v>85</v>
      </c>
      <c r="G10" s="84" t="s">
        <v>623</v>
      </c>
      <c r="H10" s="84" t="s">
        <v>641</v>
      </c>
      <c r="I10" s="84" t="s">
        <v>672</v>
      </c>
      <c r="J10" s="139">
        <v>158</v>
      </c>
      <c r="K10" s="40" t="s">
        <v>85</v>
      </c>
      <c r="L10" s="84">
        <v>50.9</v>
      </c>
      <c r="M10" s="84">
        <v>49.1</v>
      </c>
      <c r="N10" s="84" t="s">
        <v>672</v>
      </c>
      <c r="O10" s="139">
        <v>182</v>
      </c>
    </row>
    <row r="11" spans="1:15">
      <c r="A11" s="40" t="s">
        <v>30</v>
      </c>
      <c r="B11" s="84" t="s">
        <v>604</v>
      </c>
      <c r="C11" s="84" t="s">
        <v>613</v>
      </c>
      <c r="D11" s="84" t="s">
        <v>672</v>
      </c>
      <c r="E11" s="139">
        <v>92</v>
      </c>
      <c r="F11" s="40" t="s">
        <v>85</v>
      </c>
      <c r="G11" s="84" t="s">
        <v>623</v>
      </c>
      <c r="H11" s="84" t="s">
        <v>641</v>
      </c>
      <c r="I11" s="84" t="s">
        <v>672</v>
      </c>
      <c r="J11" s="139">
        <v>719</v>
      </c>
      <c r="K11" s="40" t="s">
        <v>85</v>
      </c>
      <c r="L11" s="84">
        <v>47.3</v>
      </c>
      <c r="M11" s="84">
        <v>52.7</v>
      </c>
      <c r="N11" s="84" t="s">
        <v>672</v>
      </c>
      <c r="O11" s="139">
        <v>811</v>
      </c>
    </row>
    <row r="12" spans="1:15">
      <c r="A12" s="40" t="s">
        <v>31</v>
      </c>
      <c r="B12" s="84" t="s">
        <v>605</v>
      </c>
      <c r="C12" s="84" t="s">
        <v>614</v>
      </c>
      <c r="D12" s="84" t="s">
        <v>672</v>
      </c>
      <c r="E12" s="139">
        <v>140</v>
      </c>
      <c r="F12" s="40" t="s">
        <v>85</v>
      </c>
      <c r="G12" s="84" t="s">
        <v>624</v>
      </c>
      <c r="H12" s="84" t="s">
        <v>642</v>
      </c>
      <c r="I12" s="84" t="s">
        <v>672</v>
      </c>
      <c r="J12" s="139">
        <v>695</v>
      </c>
      <c r="K12" s="40" t="s">
        <v>85</v>
      </c>
      <c r="L12" s="84">
        <v>36.299999999999997</v>
      </c>
      <c r="M12" s="84">
        <v>63.7</v>
      </c>
      <c r="N12" s="84" t="s">
        <v>672</v>
      </c>
      <c r="O12" s="139">
        <v>835</v>
      </c>
    </row>
    <row r="13" spans="1:15">
      <c r="A13" s="40" t="s">
        <v>32</v>
      </c>
      <c r="B13" s="84" t="s">
        <v>515</v>
      </c>
      <c r="C13" s="84" t="s">
        <v>615</v>
      </c>
      <c r="D13" s="84" t="s">
        <v>672</v>
      </c>
      <c r="E13" s="139">
        <v>54</v>
      </c>
      <c r="F13" s="40" t="s">
        <v>85</v>
      </c>
      <c r="G13" s="84" t="s">
        <v>625</v>
      </c>
      <c r="H13" s="84" t="s">
        <v>643</v>
      </c>
      <c r="I13" s="84" t="s">
        <v>672</v>
      </c>
      <c r="J13" s="139">
        <v>388</v>
      </c>
      <c r="K13" s="40" t="s">
        <v>85</v>
      </c>
      <c r="L13" s="84">
        <v>43</v>
      </c>
      <c r="M13" s="84">
        <v>57</v>
      </c>
      <c r="N13" s="84" t="s">
        <v>672</v>
      </c>
      <c r="O13" s="139">
        <v>442</v>
      </c>
    </row>
    <row r="14" spans="1:15">
      <c r="A14" s="40" t="s">
        <v>33</v>
      </c>
      <c r="B14" s="84" t="s">
        <v>606</v>
      </c>
      <c r="C14" s="84" t="s">
        <v>616</v>
      </c>
      <c r="D14" s="84" t="s">
        <v>672</v>
      </c>
      <c r="E14" s="139">
        <v>94</v>
      </c>
      <c r="F14" s="40" t="s">
        <v>85</v>
      </c>
      <c r="G14" s="84" t="s">
        <v>626</v>
      </c>
      <c r="H14" s="84" t="s">
        <v>644</v>
      </c>
      <c r="I14" s="84" t="s">
        <v>672</v>
      </c>
      <c r="J14" s="139">
        <v>609</v>
      </c>
      <c r="K14" s="40" t="s">
        <v>85</v>
      </c>
      <c r="L14" s="84">
        <v>45.2</v>
      </c>
      <c r="M14" s="84">
        <v>54.8</v>
      </c>
      <c r="N14" s="84" t="s">
        <v>672</v>
      </c>
      <c r="O14" s="139">
        <v>703</v>
      </c>
    </row>
    <row r="15" spans="1:15">
      <c r="A15" s="40" t="s">
        <v>34</v>
      </c>
      <c r="B15" s="84" t="s">
        <v>607</v>
      </c>
      <c r="C15" s="84" t="s">
        <v>617</v>
      </c>
      <c r="D15" s="84" t="s">
        <v>672</v>
      </c>
      <c r="E15" s="139">
        <v>153</v>
      </c>
      <c r="F15" s="40" t="s">
        <v>85</v>
      </c>
      <c r="G15" s="84" t="s">
        <v>627</v>
      </c>
      <c r="H15" s="84" t="s">
        <v>645</v>
      </c>
      <c r="I15" s="84" t="s">
        <v>672</v>
      </c>
      <c r="J15" s="144" t="s">
        <v>719</v>
      </c>
      <c r="K15" s="40" t="s">
        <v>85</v>
      </c>
      <c r="L15" s="84">
        <v>42.3</v>
      </c>
      <c r="M15" s="84">
        <v>57.7</v>
      </c>
      <c r="N15" s="84" t="s">
        <v>672</v>
      </c>
      <c r="O15" s="144" t="s">
        <v>718</v>
      </c>
    </row>
    <row r="16" spans="1:15">
      <c r="A16" s="40" t="s">
        <v>35</v>
      </c>
      <c r="B16" s="84" t="s">
        <v>671</v>
      </c>
      <c r="C16" s="84" t="s">
        <v>671</v>
      </c>
      <c r="D16" s="84" t="s">
        <v>671</v>
      </c>
      <c r="E16" s="139">
        <v>39</v>
      </c>
      <c r="F16" s="40" t="s">
        <v>85</v>
      </c>
      <c r="G16" s="84" t="s">
        <v>628</v>
      </c>
      <c r="H16" s="84" t="s">
        <v>646</v>
      </c>
      <c r="I16" s="84" t="s">
        <v>672</v>
      </c>
      <c r="J16" s="139">
        <v>253</v>
      </c>
      <c r="K16" s="40" t="s">
        <v>85</v>
      </c>
      <c r="L16" s="84">
        <v>46.6</v>
      </c>
      <c r="M16" s="84">
        <v>53.4</v>
      </c>
      <c r="N16" s="84" t="s">
        <v>672</v>
      </c>
      <c r="O16" s="139">
        <v>292</v>
      </c>
    </row>
    <row r="17" spans="1:19">
      <c r="A17" s="40" t="s">
        <v>36</v>
      </c>
      <c r="B17" s="84" t="s">
        <v>671</v>
      </c>
      <c r="C17" s="84" t="s">
        <v>671</v>
      </c>
      <c r="D17" s="84" t="s">
        <v>671</v>
      </c>
      <c r="E17" s="139">
        <v>32</v>
      </c>
      <c r="F17" s="40" t="s">
        <v>85</v>
      </c>
      <c r="G17" s="84" t="s">
        <v>629</v>
      </c>
      <c r="H17" s="84" t="s">
        <v>647</v>
      </c>
      <c r="I17" s="84" t="s">
        <v>672</v>
      </c>
      <c r="J17" s="139">
        <v>211</v>
      </c>
      <c r="K17" s="40" t="s">
        <v>85</v>
      </c>
      <c r="L17" s="84">
        <v>57.2</v>
      </c>
      <c r="M17" s="84">
        <v>42.8</v>
      </c>
      <c r="N17" s="84" t="s">
        <v>672</v>
      </c>
      <c r="O17" s="139">
        <v>243</v>
      </c>
    </row>
    <row r="18" spans="1:19">
      <c r="A18" s="40" t="s">
        <v>37</v>
      </c>
      <c r="B18" s="84" t="s">
        <v>608</v>
      </c>
      <c r="C18" s="84" t="s">
        <v>618</v>
      </c>
      <c r="D18" s="84" t="s">
        <v>672</v>
      </c>
      <c r="E18" s="139">
        <v>87</v>
      </c>
      <c r="F18" s="40" t="s">
        <v>85</v>
      </c>
      <c r="G18" s="84" t="s">
        <v>630</v>
      </c>
      <c r="H18" s="84" t="s">
        <v>648</v>
      </c>
      <c r="I18" s="84" t="s">
        <v>672</v>
      </c>
      <c r="J18" s="139">
        <v>554</v>
      </c>
      <c r="K18" s="40" t="s">
        <v>85</v>
      </c>
      <c r="L18" s="84">
        <v>42.5</v>
      </c>
      <c r="M18" s="84">
        <v>57.5</v>
      </c>
      <c r="N18" s="84" t="s">
        <v>672</v>
      </c>
      <c r="O18" s="139">
        <v>641</v>
      </c>
    </row>
    <row r="19" spans="1:19">
      <c r="A19" s="40" t="s">
        <v>38</v>
      </c>
      <c r="B19" s="84" t="s">
        <v>671</v>
      </c>
      <c r="C19" s="84" t="s">
        <v>671</v>
      </c>
      <c r="D19" s="84" t="s">
        <v>671</v>
      </c>
      <c r="E19" s="139">
        <v>44</v>
      </c>
      <c r="F19" s="40" t="s">
        <v>85</v>
      </c>
      <c r="G19" s="84" t="s">
        <v>631</v>
      </c>
      <c r="H19" s="84" t="s">
        <v>649</v>
      </c>
      <c r="I19" s="84" t="s">
        <v>672</v>
      </c>
      <c r="J19" s="139">
        <v>301</v>
      </c>
      <c r="K19" s="40" t="s">
        <v>85</v>
      </c>
      <c r="L19" s="84">
        <v>48.8</v>
      </c>
      <c r="M19" s="84">
        <v>51.2</v>
      </c>
      <c r="N19" s="84" t="s">
        <v>672</v>
      </c>
      <c r="O19" s="139">
        <v>345</v>
      </c>
    </row>
    <row r="20" spans="1:19">
      <c r="A20" s="40" t="s">
        <v>39</v>
      </c>
      <c r="B20" s="84" t="s">
        <v>671</v>
      </c>
      <c r="C20" s="84" t="s">
        <v>671</v>
      </c>
      <c r="D20" s="84" t="s">
        <v>671</v>
      </c>
      <c r="E20" s="139">
        <v>44</v>
      </c>
      <c r="F20" s="40" t="s">
        <v>85</v>
      </c>
      <c r="G20" s="84" t="s">
        <v>632</v>
      </c>
      <c r="H20" s="84" t="s">
        <v>650</v>
      </c>
      <c r="I20" s="84" t="s">
        <v>672</v>
      </c>
      <c r="J20" s="139">
        <v>382</v>
      </c>
      <c r="K20" s="40" t="s">
        <v>85</v>
      </c>
      <c r="L20" s="84">
        <v>47.3</v>
      </c>
      <c r="M20" s="84">
        <v>52.7</v>
      </c>
      <c r="N20" s="84" t="s">
        <v>672</v>
      </c>
      <c r="O20" s="139">
        <v>426</v>
      </c>
    </row>
    <row r="21" spans="1:19">
      <c r="A21" s="40" t="s">
        <v>40</v>
      </c>
      <c r="B21" s="84" t="s">
        <v>609</v>
      </c>
      <c r="C21" s="84" t="s">
        <v>619</v>
      </c>
      <c r="D21" s="84" t="s">
        <v>672</v>
      </c>
      <c r="E21" s="139">
        <v>107</v>
      </c>
      <c r="F21" s="40" t="s">
        <v>85</v>
      </c>
      <c r="G21" s="84" t="s">
        <v>529</v>
      </c>
      <c r="H21" s="84" t="s">
        <v>543</v>
      </c>
      <c r="I21" s="84" t="s">
        <v>672</v>
      </c>
      <c r="J21" s="139">
        <v>638</v>
      </c>
      <c r="K21" s="40" t="s">
        <v>85</v>
      </c>
      <c r="L21" s="84">
        <v>45.1</v>
      </c>
      <c r="M21" s="84">
        <v>54.9</v>
      </c>
      <c r="N21" s="84" t="s">
        <v>672</v>
      </c>
      <c r="O21" s="139">
        <v>745</v>
      </c>
      <c r="S21" s="125"/>
    </row>
    <row r="22" spans="1:19">
      <c r="A22" s="40" t="s">
        <v>41</v>
      </c>
      <c r="B22" s="84" t="s">
        <v>671</v>
      </c>
      <c r="C22" s="84" t="s">
        <v>671</v>
      </c>
      <c r="D22" s="84" t="s">
        <v>671</v>
      </c>
      <c r="E22" s="139">
        <v>45</v>
      </c>
      <c r="F22" s="40" t="s">
        <v>85</v>
      </c>
      <c r="G22" s="84" t="s">
        <v>512</v>
      </c>
      <c r="H22" s="84" t="s">
        <v>651</v>
      </c>
      <c r="I22" s="84" t="s">
        <v>672</v>
      </c>
      <c r="J22" s="139">
        <v>237</v>
      </c>
      <c r="K22" s="40" t="s">
        <v>85</v>
      </c>
      <c r="L22" s="84">
        <v>43.6</v>
      </c>
      <c r="M22" s="84">
        <v>56.4</v>
      </c>
      <c r="N22" s="84" t="s">
        <v>672</v>
      </c>
      <c r="O22" s="139">
        <v>282</v>
      </c>
    </row>
    <row r="23" spans="1:19">
      <c r="A23" s="40" t="s">
        <v>42</v>
      </c>
      <c r="B23" s="84" t="s">
        <v>568</v>
      </c>
      <c r="C23" s="84" t="s">
        <v>344</v>
      </c>
      <c r="D23" s="84" t="s">
        <v>672</v>
      </c>
      <c r="E23" s="139">
        <v>65</v>
      </c>
      <c r="F23" s="40" t="s">
        <v>85</v>
      </c>
      <c r="G23" s="84" t="s">
        <v>466</v>
      </c>
      <c r="H23" s="84" t="s">
        <v>345</v>
      </c>
      <c r="I23" s="84" t="s">
        <v>672</v>
      </c>
      <c r="J23" s="139">
        <v>453</v>
      </c>
      <c r="K23" s="40" t="s">
        <v>85</v>
      </c>
      <c r="L23" s="84">
        <v>38.700000000000003</v>
      </c>
      <c r="M23" s="84">
        <v>61.3</v>
      </c>
      <c r="N23" s="84" t="s">
        <v>672</v>
      </c>
      <c r="O23" s="139">
        <v>518</v>
      </c>
    </row>
    <row r="24" spans="1:19">
      <c r="A24" s="40" t="s">
        <v>43</v>
      </c>
      <c r="B24" s="84" t="s">
        <v>449</v>
      </c>
      <c r="C24" s="84" t="s">
        <v>460</v>
      </c>
      <c r="D24" s="84" t="s">
        <v>672</v>
      </c>
      <c r="E24" s="139">
        <v>100</v>
      </c>
      <c r="F24" s="40" t="s">
        <v>85</v>
      </c>
      <c r="G24" s="84" t="s">
        <v>379</v>
      </c>
      <c r="H24" s="84" t="s">
        <v>652</v>
      </c>
      <c r="I24" s="84" t="s">
        <v>672</v>
      </c>
      <c r="J24" s="139">
        <v>686</v>
      </c>
      <c r="K24" s="40" t="s">
        <v>85</v>
      </c>
      <c r="L24" s="84">
        <v>71.3</v>
      </c>
      <c r="M24" s="84">
        <v>28.7</v>
      </c>
      <c r="N24" s="84" t="s">
        <v>672</v>
      </c>
      <c r="O24" s="139">
        <v>786</v>
      </c>
    </row>
    <row r="25" spans="1:19">
      <c r="A25" s="40" t="s">
        <v>44</v>
      </c>
      <c r="B25" s="84" t="s">
        <v>671</v>
      </c>
      <c r="C25" s="84" t="s">
        <v>671</v>
      </c>
      <c r="D25" s="84" t="s">
        <v>671</v>
      </c>
      <c r="E25" s="139">
        <v>33</v>
      </c>
      <c r="F25" s="40" t="s">
        <v>85</v>
      </c>
      <c r="G25" s="84" t="s">
        <v>521</v>
      </c>
      <c r="H25" s="84" t="s">
        <v>653</v>
      </c>
      <c r="I25" s="84" t="s">
        <v>672</v>
      </c>
      <c r="J25" s="139">
        <v>362</v>
      </c>
      <c r="K25" s="40" t="s">
        <v>85</v>
      </c>
      <c r="L25" s="84">
        <v>45</v>
      </c>
      <c r="M25" s="84">
        <v>55</v>
      </c>
      <c r="N25" s="84" t="s">
        <v>672</v>
      </c>
      <c r="O25" s="139">
        <v>395</v>
      </c>
    </row>
    <row r="26" spans="1:19">
      <c r="A26" s="40" t="s">
        <v>45</v>
      </c>
      <c r="B26" s="84" t="s">
        <v>610</v>
      </c>
      <c r="C26" s="84" t="s">
        <v>620</v>
      </c>
      <c r="D26" s="84" t="s">
        <v>672</v>
      </c>
      <c r="E26" s="139">
        <v>73</v>
      </c>
      <c r="F26" s="40" t="s">
        <v>85</v>
      </c>
      <c r="G26" s="84" t="s">
        <v>633</v>
      </c>
      <c r="H26" s="84" t="s">
        <v>654</v>
      </c>
      <c r="I26" s="84" t="s">
        <v>672</v>
      </c>
      <c r="J26" s="139">
        <v>549</v>
      </c>
      <c r="K26" s="40" t="s">
        <v>85</v>
      </c>
      <c r="L26" s="84">
        <v>42.2</v>
      </c>
      <c r="M26" s="84">
        <v>57.8</v>
      </c>
      <c r="N26" s="84" t="s">
        <v>672</v>
      </c>
      <c r="O26" s="139">
        <v>622</v>
      </c>
    </row>
    <row r="27" spans="1:19">
      <c r="A27" s="40" t="s">
        <v>46</v>
      </c>
      <c r="B27" s="84" t="s">
        <v>611</v>
      </c>
      <c r="C27" s="84" t="s">
        <v>437</v>
      </c>
      <c r="D27" s="84" t="s">
        <v>672</v>
      </c>
      <c r="E27" s="139">
        <v>54</v>
      </c>
      <c r="F27" s="40" t="s">
        <v>85</v>
      </c>
      <c r="G27" s="84" t="s">
        <v>634</v>
      </c>
      <c r="H27" s="84" t="s">
        <v>655</v>
      </c>
      <c r="I27" s="84" t="s">
        <v>672</v>
      </c>
      <c r="J27" s="139">
        <v>647</v>
      </c>
      <c r="K27" s="40" t="s">
        <v>85</v>
      </c>
      <c r="L27" s="84">
        <v>37</v>
      </c>
      <c r="M27" s="84">
        <v>63</v>
      </c>
      <c r="N27" s="84" t="s">
        <v>672</v>
      </c>
      <c r="O27" s="139">
        <v>701</v>
      </c>
    </row>
    <row r="28" spans="1:19">
      <c r="A28" s="40" t="s">
        <v>47</v>
      </c>
      <c r="B28" s="84" t="s">
        <v>528</v>
      </c>
      <c r="C28" s="84" t="s">
        <v>536</v>
      </c>
      <c r="D28" s="84" t="s">
        <v>672</v>
      </c>
      <c r="E28" s="139">
        <v>89</v>
      </c>
      <c r="F28" s="40" t="s">
        <v>85</v>
      </c>
      <c r="G28" s="84" t="s">
        <v>635</v>
      </c>
      <c r="H28" s="84" t="s">
        <v>656</v>
      </c>
      <c r="I28" s="84" t="s">
        <v>672</v>
      </c>
      <c r="J28" s="139">
        <v>654</v>
      </c>
      <c r="K28" s="40" t="s">
        <v>85</v>
      </c>
      <c r="L28" s="84">
        <v>42.3</v>
      </c>
      <c r="M28" s="84">
        <v>57.7</v>
      </c>
      <c r="N28" s="84" t="s">
        <v>672</v>
      </c>
      <c r="O28" s="139">
        <v>743</v>
      </c>
    </row>
    <row r="29" spans="1:19">
      <c r="A29" s="40" t="s">
        <v>48</v>
      </c>
      <c r="B29" s="84" t="s">
        <v>671</v>
      </c>
      <c r="C29" s="84" t="s">
        <v>671</v>
      </c>
      <c r="D29" s="84" t="s">
        <v>671</v>
      </c>
      <c r="E29" s="139">
        <v>48</v>
      </c>
      <c r="F29" s="40" t="s">
        <v>85</v>
      </c>
      <c r="G29" s="84" t="s">
        <v>636</v>
      </c>
      <c r="H29" s="84" t="s">
        <v>657</v>
      </c>
      <c r="I29" s="84" t="s">
        <v>672</v>
      </c>
      <c r="J29" s="139">
        <v>444</v>
      </c>
      <c r="K29" s="40" t="s">
        <v>85</v>
      </c>
      <c r="L29" s="84">
        <v>48.5</v>
      </c>
      <c r="M29" s="84">
        <v>51.5</v>
      </c>
      <c r="N29" s="84" t="s">
        <v>672</v>
      </c>
      <c r="O29" s="139">
        <v>492</v>
      </c>
    </row>
    <row r="30" spans="1:19">
      <c r="A30" s="40" t="s">
        <v>49</v>
      </c>
      <c r="B30" s="84" t="s">
        <v>530</v>
      </c>
      <c r="C30" s="84" t="s">
        <v>545</v>
      </c>
      <c r="D30" s="84" t="s">
        <v>672</v>
      </c>
      <c r="E30" s="139">
        <v>80</v>
      </c>
      <c r="F30" s="40" t="s">
        <v>85</v>
      </c>
      <c r="G30" s="84" t="s">
        <v>637</v>
      </c>
      <c r="H30" s="84" t="s">
        <v>658</v>
      </c>
      <c r="I30" s="84" t="s">
        <v>672</v>
      </c>
      <c r="J30" s="139">
        <v>652</v>
      </c>
      <c r="K30" s="40" t="s">
        <v>85</v>
      </c>
      <c r="L30" s="84">
        <v>42.8</v>
      </c>
      <c r="M30" s="84">
        <v>57.2</v>
      </c>
      <c r="N30" s="84" t="s">
        <v>672</v>
      </c>
      <c r="O30" s="139">
        <v>732</v>
      </c>
    </row>
    <row r="31" spans="1:19">
      <c r="A31" s="135" t="s">
        <v>50</v>
      </c>
      <c r="B31" s="134" t="s">
        <v>671</v>
      </c>
      <c r="C31" s="134" t="s">
        <v>671</v>
      </c>
      <c r="D31" s="134" t="s">
        <v>671</v>
      </c>
      <c r="E31" s="140">
        <v>23</v>
      </c>
      <c r="F31" s="135" t="s">
        <v>85</v>
      </c>
      <c r="G31" s="134" t="s">
        <v>636</v>
      </c>
      <c r="H31" s="134" t="s">
        <v>657</v>
      </c>
      <c r="I31" s="134" t="s">
        <v>672</v>
      </c>
      <c r="J31" s="140">
        <v>222</v>
      </c>
      <c r="K31" s="135" t="s">
        <v>85</v>
      </c>
      <c r="L31" s="134">
        <v>50</v>
      </c>
      <c r="M31" s="134">
        <v>50</v>
      </c>
      <c r="N31" s="134" t="s">
        <v>672</v>
      </c>
      <c r="O31" s="140">
        <v>245</v>
      </c>
    </row>
    <row r="32" spans="1:19" ht="163.5" customHeight="1">
      <c r="A32" s="169" t="s">
        <v>744</v>
      </c>
      <c r="B32" s="169"/>
      <c r="C32" s="169"/>
      <c r="D32" s="169"/>
      <c r="E32" s="169"/>
      <c r="F32" s="169"/>
      <c r="G32" s="169"/>
      <c r="H32" s="169"/>
      <c r="I32" s="169"/>
      <c r="J32" s="169"/>
      <c r="K32" s="169"/>
      <c r="L32" s="169"/>
      <c r="M32" s="169"/>
      <c r="N32" s="169"/>
      <c r="O32" s="169"/>
    </row>
    <row r="33" spans="1:15">
      <c r="A33" s="40"/>
      <c r="B33" s="40"/>
      <c r="C33" s="40"/>
      <c r="D33" s="40"/>
      <c r="E33" s="40"/>
      <c r="F33" s="40"/>
      <c r="G33" s="40"/>
      <c r="H33" s="40"/>
      <c r="I33" s="40"/>
      <c r="J33" s="40"/>
      <c r="K33" s="40"/>
      <c r="L33" s="40"/>
      <c r="M33" s="40"/>
      <c r="N33" s="40"/>
      <c r="O33" s="40"/>
    </row>
    <row r="34" spans="1:15">
      <c r="A34" s="40"/>
      <c r="B34" s="40"/>
      <c r="C34" s="40"/>
      <c r="D34" s="40"/>
      <c r="E34" s="40"/>
      <c r="F34" s="40"/>
      <c r="G34" s="40"/>
      <c r="H34" s="40"/>
      <c r="I34" s="40"/>
      <c r="J34" s="40"/>
      <c r="K34" s="40"/>
      <c r="L34" s="40"/>
      <c r="M34" s="40"/>
      <c r="N34" s="40"/>
      <c r="O34" s="40"/>
    </row>
  </sheetData>
  <mergeCells count="5">
    <mergeCell ref="B2:E2"/>
    <mergeCell ref="G2:J2"/>
    <mergeCell ref="L2:O2"/>
    <mergeCell ref="A1:O1"/>
    <mergeCell ref="A32:O32"/>
  </mergeCells>
  <pageMargins left="0.7" right="0.7" top="0.75" bottom="0.75" header="0.3" footer="0.3"/>
  <pageSetup scale="93"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EDD0-ED59-4298-A62B-ABE38BE31D88}">
  <sheetPr codeName="Sheet12">
    <pageSetUpPr fitToPage="1"/>
  </sheetPr>
  <dimension ref="A1:R34"/>
  <sheetViews>
    <sheetView topLeftCell="A9" zoomScale="175" zoomScaleNormal="100" workbookViewId="0">
      <selection activeCell="S16" sqref="S16"/>
    </sheetView>
  </sheetViews>
  <sheetFormatPr defaultColWidth="9.140625" defaultRowHeight="15"/>
  <cols>
    <col min="1" max="1" width="12.42578125" customWidth="1"/>
    <col min="2" max="3" width="6.140625" style="50" customWidth="1"/>
    <col min="4" max="4" width="5.42578125" style="50" customWidth="1"/>
    <col min="5" max="5" width="4.7109375" style="50" customWidth="1"/>
    <col min="6" max="6" width="1.140625" style="50" customWidth="1"/>
    <col min="7" max="8" width="6.140625" style="50" customWidth="1"/>
    <col min="9" max="9" width="5.42578125" style="50" customWidth="1"/>
    <col min="10" max="10" width="4.7109375" style="50" customWidth="1"/>
    <col min="11" max="11" width="5.85546875" style="50" customWidth="1"/>
    <col min="12" max="12" width="3.7109375" style="158" customWidth="1"/>
    <col min="13" max="14" width="6.140625" customWidth="1"/>
    <col min="15" max="15" width="5.42578125" customWidth="1"/>
    <col min="16" max="16" width="5.28515625" customWidth="1"/>
  </cols>
  <sheetData>
    <row r="1" spans="1:18" ht="45.2" customHeight="1">
      <c r="A1" s="202" t="s">
        <v>730</v>
      </c>
      <c r="B1" s="202"/>
      <c r="C1" s="202"/>
      <c r="D1" s="202"/>
      <c r="E1" s="202"/>
      <c r="F1" s="202"/>
      <c r="G1" s="202"/>
      <c r="H1" s="202"/>
      <c r="I1" s="202"/>
      <c r="J1" s="202"/>
      <c r="K1" s="202"/>
      <c r="L1" s="202"/>
      <c r="M1" s="202"/>
      <c r="N1" s="202"/>
      <c r="O1" s="202"/>
      <c r="P1" s="202"/>
    </row>
    <row r="2" spans="1:18" ht="47.25" customHeight="1">
      <c r="A2" s="145"/>
      <c r="B2" s="211" t="s">
        <v>731</v>
      </c>
      <c r="C2" s="211"/>
      <c r="D2" s="211"/>
      <c r="E2" s="211"/>
      <c r="F2" s="146"/>
      <c r="G2" s="211" t="s">
        <v>732</v>
      </c>
      <c r="H2" s="211"/>
      <c r="I2" s="211"/>
      <c r="J2" s="211"/>
      <c r="K2" s="209" t="s">
        <v>728</v>
      </c>
      <c r="L2" s="209"/>
      <c r="M2" s="205" t="s">
        <v>720</v>
      </c>
      <c r="N2" s="205"/>
      <c r="O2" s="205"/>
      <c r="P2" s="205"/>
    </row>
    <row r="3" spans="1:18" ht="26.25" customHeight="1">
      <c r="A3" s="147" t="s">
        <v>706</v>
      </c>
      <c r="B3" s="110" t="s">
        <v>715</v>
      </c>
      <c r="C3" s="110" t="s">
        <v>717</v>
      </c>
      <c r="D3" s="110" t="s">
        <v>17</v>
      </c>
      <c r="E3" s="110" t="s">
        <v>82</v>
      </c>
      <c r="F3" s="148"/>
      <c r="G3" s="110" t="s">
        <v>715</v>
      </c>
      <c r="H3" s="110" t="s">
        <v>717</v>
      </c>
      <c r="I3" s="110" t="s">
        <v>17</v>
      </c>
      <c r="J3" s="110" t="s">
        <v>82</v>
      </c>
      <c r="K3" s="210"/>
      <c r="L3" s="210"/>
      <c r="M3" s="110" t="s">
        <v>715</v>
      </c>
      <c r="N3" s="110" t="s">
        <v>717</v>
      </c>
      <c r="O3" s="110" t="s">
        <v>17</v>
      </c>
      <c r="P3" s="110" t="s">
        <v>82</v>
      </c>
      <c r="R3" s="95"/>
    </row>
    <row r="4" spans="1:18">
      <c r="A4" s="86" t="s">
        <v>24</v>
      </c>
      <c r="B4" s="124">
        <v>57</v>
      </c>
      <c r="C4" s="124" t="s">
        <v>454</v>
      </c>
      <c r="D4" s="124" t="s">
        <v>672</v>
      </c>
      <c r="E4" s="149">
        <v>70</v>
      </c>
      <c r="F4" s="149" t="s">
        <v>85</v>
      </c>
      <c r="G4" s="124" t="s">
        <v>462</v>
      </c>
      <c r="H4" s="124" t="s">
        <v>450</v>
      </c>
      <c r="I4" s="124" t="s">
        <v>672</v>
      </c>
      <c r="J4" s="149">
        <v>211</v>
      </c>
      <c r="K4" s="150" t="s">
        <v>506</v>
      </c>
      <c r="L4" s="151" t="s">
        <v>307</v>
      </c>
      <c r="M4" s="124">
        <v>43.1</v>
      </c>
      <c r="N4" s="124" t="s">
        <v>532</v>
      </c>
      <c r="O4" s="124" t="s">
        <v>672</v>
      </c>
      <c r="P4" s="137">
        <v>281</v>
      </c>
    </row>
    <row r="5" spans="1:18">
      <c r="A5" s="86" t="s">
        <v>25</v>
      </c>
      <c r="B5" s="124" t="s">
        <v>671</v>
      </c>
      <c r="C5" s="124" t="s">
        <v>671</v>
      </c>
      <c r="D5" s="124" t="s">
        <v>671</v>
      </c>
      <c r="E5" s="149">
        <v>49</v>
      </c>
      <c r="F5" s="149" t="s">
        <v>85</v>
      </c>
      <c r="G5" s="124" t="s">
        <v>475</v>
      </c>
      <c r="H5" s="124" t="s">
        <v>494</v>
      </c>
      <c r="I5" s="124" t="s">
        <v>672</v>
      </c>
      <c r="J5" s="149">
        <v>198</v>
      </c>
      <c r="K5" s="150" t="s">
        <v>85</v>
      </c>
      <c r="L5" s="151" t="s">
        <v>85</v>
      </c>
      <c r="M5" s="124">
        <v>45.7</v>
      </c>
      <c r="N5" s="124" t="s">
        <v>533</v>
      </c>
      <c r="O5" s="124" t="s">
        <v>672</v>
      </c>
      <c r="P5" s="137">
        <v>247</v>
      </c>
    </row>
    <row r="6" spans="1:18">
      <c r="A6" s="128" t="s">
        <v>26</v>
      </c>
      <c r="B6" s="124">
        <v>76.900000000000006</v>
      </c>
      <c r="C6" s="124" t="s">
        <v>249</v>
      </c>
      <c r="D6" s="124" t="s">
        <v>672</v>
      </c>
      <c r="E6" s="149">
        <v>79</v>
      </c>
      <c r="F6" s="149" t="s">
        <v>85</v>
      </c>
      <c r="G6" s="124" t="s">
        <v>476</v>
      </c>
      <c r="H6" s="124" t="s">
        <v>371</v>
      </c>
      <c r="I6" s="124" t="s">
        <v>672</v>
      </c>
      <c r="J6" s="149">
        <v>202</v>
      </c>
      <c r="K6" s="150" t="s">
        <v>507</v>
      </c>
      <c r="L6" s="151" t="s">
        <v>145</v>
      </c>
      <c r="M6" s="124">
        <v>49.3</v>
      </c>
      <c r="N6" s="124" t="s">
        <v>534</v>
      </c>
      <c r="O6" s="124" t="s">
        <v>672</v>
      </c>
      <c r="P6" s="137">
        <v>281</v>
      </c>
    </row>
    <row r="7" spans="1:18">
      <c r="A7" s="128" t="s">
        <v>27</v>
      </c>
      <c r="B7" s="124">
        <v>63.5</v>
      </c>
      <c r="C7" s="124" t="s">
        <v>455</v>
      </c>
      <c r="D7" s="124" t="s">
        <v>672</v>
      </c>
      <c r="E7" s="149">
        <v>230</v>
      </c>
      <c r="F7" s="149" t="s">
        <v>85</v>
      </c>
      <c r="G7" s="124" t="s">
        <v>466</v>
      </c>
      <c r="H7" s="124" t="s">
        <v>345</v>
      </c>
      <c r="I7" s="124" t="s">
        <v>672</v>
      </c>
      <c r="J7" s="149">
        <v>429</v>
      </c>
      <c r="K7" s="150" t="s">
        <v>508</v>
      </c>
      <c r="L7" s="151" t="s">
        <v>145</v>
      </c>
      <c r="M7" s="124">
        <v>48</v>
      </c>
      <c r="N7" s="124" t="s">
        <v>342</v>
      </c>
      <c r="O7" s="124" t="s">
        <v>672</v>
      </c>
      <c r="P7" s="137">
        <v>659</v>
      </c>
    </row>
    <row r="8" spans="1:18">
      <c r="A8" s="128" t="s">
        <v>51</v>
      </c>
      <c r="B8" s="124">
        <v>69.900000000000006</v>
      </c>
      <c r="C8" s="124" t="s">
        <v>353</v>
      </c>
      <c r="D8" s="124" t="s">
        <v>672</v>
      </c>
      <c r="E8" s="149">
        <v>99</v>
      </c>
      <c r="F8" s="149" t="s">
        <v>85</v>
      </c>
      <c r="G8" s="124" t="s">
        <v>477</v>
      </c>
      <c r="H8" s="124" t="s">
        <v>426</v>
      </c>
      <c r="I8" s="124" t="s">
        <v>672</v>
      </c>
      <c r="J8" s="149">
        <v>239</v>
      </c>
      <c r="K8" s="150" t="s">
        <v>509</v>
      </c>
      <c r="L8" s="151" t="s">
        <v>145</v>
      </c>
      <c r="M8" s="124">
        <v>41.6</v>
      </c>
      <c r="N8" s="124" t="s">
        <v>453</v>
      </c>
      <c r="O8" s="124" t="s">
        <v>672</v>
      </c>
      <c r="P8" s="137">
        <v>338</v>
      </c>
    </row>
    <row r="9" spans="1:18">
      <c r="A9" s="128" t="s">
        <v>28</v>
      </c>
      <c r="B9" s="124">
        <v>82.5</v>
      </c>
      <c r="C9" s="124" t="s">
        <v>368</v>
      </c>
      <c r="D9" s="124" t="s">
        <v>672</v>
      </c>
      <c r="E9" s="149">
        <v>51</v>
      </c>
      <c r="F9" s="149" t="s">
        <v>85</v>
      </c>
      <c r="G9" s="124" t="s">
        <v>478</v>
      </c>
      <c r="H9" s="124" t="s">
        <v>495</v>
      </c>
      <c r="I9" s="124" t="s">
        <v>672</v>
      </c>
      <c r="J9" s="149">
        <v>195</v>
      </c>
      <c r="K9" s="150" t="s">
        <v>510</v>
      </c>
      <c r="L9" s="151" t="s">
        <v>145</v>
      </c>
      <c r="M9" s="124">
        <v>49.6</v>
      </c>
      <c r="N9" s="124" t="s">
        <v>535</v>
      </c>
      <c r="O9" s="124" t="s">
        <v>672</v>
      </c>
      <c r="P9" s="137">
        <v>246</v>
      </c>
    </row>
    <row r="10" spans="1:18">
      <c r="A10" s="128" t="s">
        <v>29</v>
      </c>
      <c r="B10" s="124">
        <v>61.4</v>
      </c>
      <c r="C10" s="124" t="s">
        <v>456</v>
      </c>
      <c r="D10" s="124" t="s">
        <v>672</v>
      </c>
      <c r="E10" s="149">
        <v>50</v>
      </c>
      <c r="F10" s="149" t="s">
        <v>85</v>
      </c>
      <c r="G10" s="124" t="s">
        <v>479</v>
      </c>
      <c r="H10" s="124" t="s">
        <v>413</v>
      </c>
      <c r="I10" s="124" t="s">
        <v>672</v>
      </c>
      <c r="J10" s="149">
        <v>88</v>
      </c>
      <c r="K10" s="150" t="s">
        <v>511</v>
      </c>
      <c r="L10" s="151" t="s">
        <v>307</v>
      </c>
      <c r="M10" s="124">
        <v>42.8</v>
      </c>
      <c r="N10" s="124" t="s">
        <v>536</v>
      </c>
      <c r="O10" s="124" t="s">
        <v>672</v>
      </c>
      <c r="P10" s="137">
        <v>138</v>
      </c>
    </row>
    <row r="11" spans="1:18">
      <c r="A11" s="128" t="s">
        <v>30</v>
      </c>
      <c r="B11" s="124">
        <v>72.599999999999994</v>
      </c>
      <c r="C11" s="124" t="s">
        <v>457</v>
      </c>
      <c r="D11" s="124" t="s">
        <v>672</v>
      </c>
      <c r="E11" s="149">
        <v>178</v>
      </c>
      <c r="F11" s="149" t="s">
        <v>85</v>
      </c>
      <c r="G11" s="124" t="s">
        <v>480</v>
      </c>
      <c r="H11" s="124" t="s">
        <v>423</v>
      </c>
      <c r="I11" s="124" t="s">
        <v>672</v>
      </c>
      <c r="J11" s="149">
        <v>507</v>
      </c>
      <c r="K11" s="150" t="s">
        <v>512</v>
      </c>
      <c r="L11" s="151" t="s">
        <v>145</v>
      </c>
      <c r="M11" s="124">
        <v>43</v>
      </c>
      <c r="N11" s="124" t="s">
        <v>448</v>
      </c>
      <c r="O11" s="124" t="s">
        <v>672</v>
      </c>
      <c r="P11" s="137">
        <v>685</v>
      </c>
    </row>
    <row r="12" spans="1:18">
      <c r="A12" s="128" t="s">
        <v>31</v>
      </c>
      <c r="B12" s="124">
        <v>66.400000000000006</v>
      </c>
      <c r="C12" s="124" t="s">
        <v>458</v>
      </c>
      <c r="D12" s="124" t="s">
        <v>672</v>
      </c>
      <c r="E12" s="149">
        <v>141</v>
      </c>
      <c r="F12" s="149" t="s">
        <v>85</v>
      </c>
      <c r="G12" s="124" t="s">
        <v>481</v>
      </c>
      <c r="H12" s="124" t="s">
        <v>496</v>
      </c>
      <c r="I12" s="124" t="s">
        <v>672</v>
      </c>
      <c r="J12" s="149">
        <v>612</v>
      </c>
      <c r="K12" s="150" t="s">
        <v>513</v>
      </c>
      <c r="L12" s="151" t="s">
        <v>145</v>
      </c>
      <c r="M12" s="124">
        <v>33.5</v>
      </c>
      <c r="N12" s="124" t="s">
        <v>537</v>
      </c>
      <c r="O12" s="124" t="s">
        <v>672</v>
      </c>
      <c r="P12" s="137">
        <v>753</v>
      </c>
    </row>
    <row r="13" spans="1:18">
      <c r="A13" s="128" t="s">
        <v>32</v>
      </c>
      <c r="B13" s="124">
        <v>72</v>
      </c>
      <c r="C13" s="124" t="s">
        <v>459</v>
      </c>
      <c r="D13" s="124" t="s">
        <v>672</v>
      </c>
      <c r="E13" s="149">
        <v>86</v>
      </c>
      <c r="F13" s="149" t="s">
        <v>85</v>
      </c>
      <c r="G13" s="124" t="s">
        <v>482</v>
      </c>
      <c r="H13" s="124" t="s">
        <v>497</v>
      </c>
      <c r="I13" s="124" t="s">
        <v>672</v>
      </c>
      <c r="J13" s="149">
        <v>317</v>
      </c>
      <c r="K13" s="150" t="s">
        <v>514</v>
      </c>
      <c r="L13" s="151" t="s">
        <v>145</v>
      </c>
      <c r="M13" s="124">
        <v>39.200000000000003</v>
      </c>
      <c r="N13" s="124" t="s">
        <v>538</v>
      </c>
      <c r="O13" s="124" t="s">
        <v>672</v>
      </c>
      <c r="P13" s="137">
        <v>403</v>
      </c>
    </row>
    <row r="14" spans="1:18">
      <c r="A14" s="128" t="s">
        <v>33</v>
      </c>
      <c r="B14" s="124">
        <v>70.3</v>
      </c>
      <c r="C14" s="124" t="s">
        <v>460</v>
      </c>
      <c r="D14" s="124" t="s">
        <v>672</v>
      </c>
      <c r="E14" s="149">
        <v>167</v>
      </c>
      <c r="F14" s="149" t="s">
        <v>85</v>
      </c>
      <c r="G14" s="124" t="s">
        <v>353</v>
      </c>
      <c r="H14" s="124" t="s">
        <v>386</v>
      </c>
      <c r="I14" s="124" t="s">
        <v>672</v>
      </c>
      <c r="J14" s="149">
        <v>459</v>
      </c>
      <c r="K14" s="150" t="s">
        <v>515</v>
      </c>
      <c r="L14" s="151" t="s">
        <v>145</v>
      </c>
      <c r="M14" s="124">
        <v>42.1</v>
      </c>
      <c r="N14" s="124" t="s">
        <v>539</v>
      </c>
      <c r="O14" s="124" t="s">
        <v>672</v>
      </c>
      <c r="P14" s="137">
        <v>626</v>
      </c>
    </row>
    <row r="15" spans="1:18">
      <c r="A15" s="128" t="s">
        <v>34</v>
      </c>
      <c r="B15" s="124">
        <v>67.900000000000006</v>
      </c>
      <c r="C15" s="124" t="s">
        <v>461</v>
      </c>
      <c r="D15" s="124" t="s">
        <v>672</v>
      </c>
      <c r="E15" s="149">
        <v>248</v>
      </c>
      <c r="F15" s="149" t="s">
        <v>85</v>
      </c>
      <c r="G15" s="124" t="s">
        <v>483</v>
      </c>
      <c r="H15" s="124" t="s">
        <v>382</v>
      </c>
      <c r="I15" s="124" t="s">
        <v>672</v>
      </c>
      <c r="J15" s="149">
        <v>921</v>
      </c>
      <c r="K15" s="150" t="s">
        <v>516</v>
      </c>
      <c r="L15" s="151" t="s">
        <v>145</v>
      </c>
      <c r="M15" s="124">
        <v>38.299999999999997</v>
      </c>
      <c r="N15" s="124" t="s">
        <v>540</v>
      </c>
      <c r="O15" s="124" t="s">
        <v>672</v>
      </c>
      <c r="P15" s="142" t="s">
        <v>721</v>
      </c>
    </row>
    <row r="16" spans="1:18">
      <c r="A16" s="86" t="s">
        <v>35</v>
      </c>
      <c r="B16" s="124">
        <v>63</v>
      </c>
      <c r="C16" s="124" t="s">
        <v>462</v>
      </c>
      <c r="D16" s="124" t="s">
        <v>672</v>
      </c>
      <c r="E16" s="149">
        <v>50</v>
      </c>
      <c r="F16" s="149" t="s">
        <v>85</v>
      </c>
      <c r="G16" s="124" t="s">
        <v>484</v>
      </c>
      <c r="H16" s="124" t="s">
        <v>498</v>
      </c>
      <c r="I16" s="124" t="s">
        <v>672</v>
      </c>
      <c r="J16" s="149">
        <v>203</v>
      </c>
      <c r="K16" s="150" t="s">
        <v>225</v>
      </c>
      <c r="L16" s="151" t="s">
        <v>307</v>
      </c>
      <c r="M16" s="124">
        <v>43.4</v>
      </c>
      <c r="N16" s="124" t="s">
        <v>541</v>
      </c>
      <c r="O16" s="124" t="s">
        <v>672</v>
      </c>
      <c r="P16" s="137">
        <v>253</v>
      </c>
    </row>
    <row r="17" spans="1:16">
      <c r="A17" s="86" t="s">
        <v>36</v>
      </c>
      <c r="B17" s="124">
        <v>63.7</v>
      </c>
      <c r="C17" s="124" t="s">
        <v>463</v>
      </c>
      <c r="D17" s="124" t="s">
        <v>672</v>
      </c>
      <c r="E17" s="149">
        <v>64</v>
      </c>
      <c r="F17" s="149" t="s">
        <v>85</v>
      </c>
      <c r="G17" s="124" t="s">
        <v>485</v>
      </c>
      <c r="H17" s="124" t="s">
        <v>346</v>
      </c>
      <c r="I17" s="124" t="s">
        <v>672</v>
      </c>
      <c r="J17" s="149">
        <v>145</v>
      </c>
      <c r="K17" s="150" t="s">
        <v>187</v>
      </c>
      <c r="L17" s="151" t="s">
        <v>85</v>
      </c>
      <c r="M17" s="124">
        <v>53</v>
      </c>
      <c r="N17" s="124" t="s">
        <v>542</v>
      </c>
      <c r="O17" s="124" t="s">
        <v>672</v>
      </c>
      <c r="P17" s="137">
        <v>209</v>
      </c>
    </row>
    <row r="18" spans="1:16">
      <c r="A18" s="86" t="s">
        <v>37</v>
      </c>
      <c r="B18" s="124">
        <v>59.7</v>
      </c>
      <c r="C18" s="124" t="s">
        <v>464</v>
      </c>
      <c r="D18" s="124" t="s">
        <v>672</v>
      </c>
      <c r="E18" s="149">
        <v>189</v>
      </c>
      <c r="F18" s="149" t="s">
        <v>85</v>
      </c>
      <c r="G18" s="124" t="s">
        <v>241</v>
      </c>
      <c r="H18" s="124" t="s">
        <v>385</v>
      </c>
      <c r="I18" s="124" t="s">
        <v>672</v>
      </c>
      <c r="J18" s="149">
        <v>383</v>
      </c>
      <c r="K18" s="150" t="s">
        <v>461</v>
      </c>
      <c r="L18" s="151" t="s">
        <v>145</v>
      </c>
      <c r="M18" s="124">
        <v>38.299999999999997</v>
      </c>
      <c r="N18" s="124" t="s">
        <v>540</v>
      </c>
      <c r="O18" s="124" t="s">
        <v>672</v>
      </c>
      <c r="P18" s="137">
        <v>572</v>
      </c>
    </row>
    <row r="19" spans="1:16">
      <c r="A19" s="86" t="s">
        <v>38</v>
      </c>
      <c r="B19" s="124">
        <v>67.599999999999994</v>
      </c>
      <c r="C19" s="124" t="s">
        <v>465</v>
      </c>
      <c r="D19" s="124" t="s">
        <v>672</v>
      </c>
      <c r="E19" s="149">
        <v>58</v>
      </c>
      <c r="F19" s="149" t="s">
        <v>85</v>
      </c>
      <c r="G19" s="124" t="s">
        <v>466</v>
      </c>
      <c r="H19" s="124" t="s">
        <v>345</v>
      </c>
      <c r="I19" s="124" t="s">
        <v>672</v>
      </c>
      <c r="J19" s="149">
        <v>250</v>
      </c>
      <c r="K19" s="150" t="s">
        <v>489</v>
      </c>
      <c r="L19" s="151" t="s">
        <v>86</v>
      </c>
      <c r="M19" s="124">
        <v>43.9</v>
      </c>
      <c r="N19" s="124" t="s">
        <v>543</v>
      </c>
      <c r="O19" s="124" t="s">
        <v>672</v>
      </c>
      <c r="P19" s="137">
        <v>308</v>
      </c>
    </row>
    <row r="20" spans="1:16">
      <c r="A20" s="86" t="s">
        <v>39</v>
      </c>
      <c r="B20" s="124">
        <v>61.3</v>
      </c>
      <c r="C20" s="124" t="s">
        <v>466</v>
      </c>
      <c r="D20" s="124" t="s">
        <v>672</v>
      </c>
      <c r="E20" s="149">
        <v>75</v>
      </c>
      <c r="F20" s="149" t="s">
        <v>85</v>
      </c>
      <c r="G20" s="124" t="s">
        <v>486</v>
      </c>
      <c r="H20" s="124" t="s">
        <v>499</v>
      </c>
      <c r="I20" s="124" t="s">
        <v>672</v>
      </c>
      <c r="J20" s="149">
        <v>308</v>
      </c>
      <c r="K20" s="150" t="s">
        <v>517</v>
      </c>
      <c r="L20" s="151" t="s">
        <v>86</v>
      </c>
      <c r="M20" s="124">
        <v>44.5</v>
      </c>
      <c r="N20" s="124" t="s">
        <v>544</v>
      </c>
      <c r="O20" s="124" t="s">
        <v>672</v>
      </c>
      <c r="P20" s="137">
        <v>383</v>
      </c>
    </row>
    <row r="21" spans="1:16">
      <c r="A21" s="86" t="s">
        <v>40</v>
      </c>
      <c r="B21" s="124">
        <v>55.1</v>
      </c>
      <c r="C21" s="124" t="s">
        <v>467</v>
      </c>
      <c r="D21" s="124" t="s">
        <v>672</v>
      </c>
      <c r="E21" s="149">
        <v>160</v>
      </c>
      <c r="F21" s="149" t="s">
        <v>85</v>
      </c>
      <c r="G21" s="124" t="s">
        <v>363</v>
      </c>
      <c r="H21" s="124" t="s">
        <v>111</v>
      </c>
      <c r="I21" s="124" t="s">
        <v>672</v>
      </c>
      <c r="J21" s="149">
        <v>492</v>
      </c>
      <c r="K21" s="150" t="s">
        <v>518</v>
      </c>
      <c r="L21" s="151" t="s">
        <v>145</v>
      </c>
      <c r="M21" s="124">
        <v>39.200000000000003</v>
      </c>
      <c r="N21" s="124" t="s">
        <v>538</v>
      </c>
      <c r="O21" s="124" t="s">
        <v>672</v>
      </c>
      <c r="P21" s="137">
        <v>652</v>
      </c>
    </row>
    <row r="22" spans="1:16">
      <c r="A22" s="86" t="s">
        <v>41</v>
      </c>
      <c r="B22" s="124" t="s">
        <v>671</v>
      </c>
      <c r="C22" s="124" t="s">
        <v>671</v>
      </c>
      <c r="D22" s="124" t="s">
        <v>671</v>
      </c>
      <c r="E22" s="149">
        <v>49</v>
      </c>
      <c r="F22" s="149" t="s">
        <v>85</v>
      </c>
      <c r="G22" s="124" t="s">
        <v>487</v>
      </c>
      <c r="H22" s="124" t="s">
        <v>500</v>
      </c>
      <c r="I22" s="124" t="s">
        <v>672</v>
      </c>
      <c r="J22" s="149">
        <v>206</v>
      </c>
      <c r="K22" s="150" t="s">
        <v>85</v>
      </c>
      <c r="L22" s="151" t="s">
        <v>85</v>
      </c>
      <c r="M22" s="124">
        <v>40.4</v>
      </c>
      <c r="N22" s="124" t="s">
        <v>545</v>
      </c>
      <c r="O22" s="124" t="s">
        <v>672</v>
      </c>
      <c r="P22" s="137">
        <v>255</v>
      </c>
    </row>
    <row r="23" spans="1:16">
      <c r="A23" s="86" t="s">
        <v>42</v>
      </c>
      <c r="B23" s="124">
        <v>57.4</v>
      </c>
      <c r="C23" s="124" t="s">
        <v>468</v>
      </c>
      <c r="D23" s="124" t="s">
        <v>672</v>
      </c>
      <c r="E23" s="149">
        <v>102</v>
      </c>
      <c r="F23" s="149" t="s">
        <v>85</v>
      </c>
      <c r="G23" s="124" t="s">
        <v>488</v>
      </c>
      <c r="H23" s="124" t="s">
        <v>501</v>
      </c>
      <c r="I23" s="124" t="s">
        <v>672</v>
      </c>
      <c r="J23" s="149">
        <v>347</v>
      </c>
      <c r="K23" s="150" t="s">
        <v>519</v>
      </c>
      <c r="L23" s="151" t="s">
        <v>145</v>
      </c>
      <c r="M23" s="124">
        <v>31.8</v>
      </c>
      <c r="N23" s="124" t="s">
        <v>546</v>
      </c>
      <c r="O23" s="124" t="s">
        <v>672</v>
      </c>
      <c r="P23" s="137">
        <v>449</v>
      </c>
    </row>
    <row r="24" spans="1:16">
      <c r="A24" s="86" t="s">
        <v>43</v>
      </c>
      <c r="B24" s="124">
        <v>63.2</v>
      </c>
      <c r="C24" s="124" t="s">
        <v>469</v>
      </c>
      <c r="D24" s="124" t="s">
        <v>672</v>
      </c>
      <c r="E24" s="149">
        <v>169</v>
      </c>
      <c r="F24" s="149" t="s">
        <v>85</v>
      </c>
      <c r="G24" s="124" t="s">
        <v>335</v>
      </c>
      <c r="H24" s="124" t="s">
        <v>502</v>
      </c>
      <c r="I24" s="124" t="s">
        <v>672</v>
      </c>
      <c r="J24" s="149">
        <v>460</v>
      </c>
      <c r="K24" s="150" t="s">
        <v>520</v>
      </c>
      <c r="L24" s="151" t="s">
        <v>85</v>
      </c>
      <c r="M24" s="124">
        <v>68.5</v>
      </c>
      <c r="N24" s="124" t="s">
        <v>547</v>
      </c>
      <c r="O24" s="124" t="s">
        <v>672</v>
      </c>
      <c r="P24" s="137">
        <v>629</v>
      </c>
    </row>
    <row r="25" spans="1:16">
      <c r="A25" s="86" t="s">
        <v>44</v>
      </c>
      <c r="B25" s="124">
        <v>56.2</v>
      </c>
      <c r="C25" s="124" t="s">
        <v>470</v>
      </c>
      <c r="D25" s="124" t="s">
        <v>672</v>
      </c>
      <c r="E25" s="149">
        <v>91</v>
      </c>
      <c r="F25" s="149" t="s">
        <v>85</v>
      </c>
      <c r="G25" s="124" t="s">
        <v>462</v>
      </c>
      <c r="H25" s="124" t="s">
        <v>450</v>
      </c>
      <c r="I25" s="124" t="s">
        <v>672</v>
      </c>
      <c r="J25" s="149">
        <v>259</v>
      </c>
      <c r="K25" s="150" t="s">
        <v>218</v>
      </c>
      <c r="L25" s="151" t="s">
        <v>307</v>
      </c>
      <c r="M25" s="124">
        <v>42.1</v>
      </c>
      <c r="N25" s="124" t="s">
        <v>539</v>
      </c>
      <c r="O25" s="124" t="s">
        <v>672</v>
      </c>
      <c r="P25" s="137">
        <v>350</v>
      </c>
    </row>
    <row r="26" spans="1:16">
      <c r="A26" s="86" t="s">
        <v>45</v>
      </c>
      <c r="B26" s="124">
        <v>67.900000000000006</v>
      </c>
      <c r="C26" s="124" t="s">
        <v>461</v>
      </c>
      <c r="D26" s="124" t="s">
        <v>672</v>
      </c>
      <c r="E26" s="149">
        <v>121</v>
      </c>
      <c r="F26" s="149" t="s">
        <v>85</v>
      </c>
      <c r="G26" s="124" t="s">
        <v>489</v>
      </c>
      <c r="H26" s="124" t="s">
        <v>390</v>
      </c>
      <c r="I26" s="124" t="s">
        <v>672</v>
      </c>
      <c r="J26" s="149">
        <v>424</v>
      </c>
      <c r="K26" s="150" t="s">
        <v>521</v>
      </c>
      <c r="L26" s="151" t="s">
        <v>145</v>
      </c>
      <c r="M26" s="124">
        <v>38.200000000000003</v>
      </c>
      <c r="N26" s="124" t="s">
        <v>381</v>
      </c>
      <c r="O26" s="124" t="s">
        <v>672</v>
      </c>
      <c r="P26" s="137">
        <v>545</v>
      </c>
    </row>
    <row r="27" spans="1:16">
      <c r="A27" s="86" t="s">
        <v>46</v>
      </c>
      <c r="B27" s="124">
        <v>58.4</v>
      </c>
      <c r="C27" s="124" t="s">
        <v>471</v>
      </c>
      <c r="D27" s="124" t="s">
        <v>672</v>
      </c>
      <c r="E27" s="149">
        <v>161</v>
      </c>
      <c r="F27" s="149" t="s">
        <v>85</v>
      </c>
      <c r="G27" s="124" t="s">
        <v>490</v>
      </c>
      <c r="H27" s="124" t="s">
        <v>503</v>
      </c>
      <c r="I27" s="124" t="s">
        <v>672</v>
      </c>
      <c r="J27" s="149">
        <v>492</v>
      </c>
      <c r="K27" s="150" t="s">
        <v>522</v>
      </c>
      <c r="L27" s="151" t="s">
        <v>145</v>
      </c>
      <c r="M27" s="124">
        <v>34.4</v>
      </c>
      <c r="N27" s="124" t="s">
        <v>548</v>
      </c>
      <c r="O27" s="124" t="s">
        <v>672</v>
      </c>
      <c r="P27" s="137">
        <v>653</v>
      </c>
    </row>
    <row r="28" spans="1:16">
      <c r="A28" s="86" t="s">
        <v>47</v>
      </c>
      <c r="B28" s="124">
        <v>62.1</v>
      </c>
      <c r="C28" s="124" t="s">
        <v>472</v>
      </c>
      <c r="D28" s="124" t="s">
        <v>672</v>
      </c>
      <c r="E28" s="149">
        <v>159</v>
      </c>
      <c r="F28" s="149" t="s">
        <v>85</v>
      </c>
      <c r="G28" s="124" t="s">
        <v>491</v>
      </c>
      <c r="H28" s="124" t="s">
        <v>504</v>
      </c>
      <c r="I28" s="124" t="s">
        <v>672</v>
      </c>
      <c r="J28" s="149">
        <v>498</v>
      </c>
      <c r="K28" s="150" t="s">
        <v>523</v>
      </c>
      <c r="L28" s="151" t="s">
        <v>145</v>
      </c>
      <c r="M28" s="124">
        <v>38.299999999999997</v>
      </c>
      <c r="N28" s="124" t="s">
        <v>540</v>
      </c>
      <c r="O28" s="124" t="s">
        <v>672</v>
      </c>
      <c r="P28" s="137">
        <v>657</v>
      </c>
    </row>
    <row r="29" spans="1:16">
      <c r="A29" s="152" t="s">
        <v>48</v>
      </c>
      <c r="B29" s="124">
        <v>78.2</v>
      </c>
      <c r="C29" s="124" t="s">
        <v>473</v>
      </c>
      <c r="D29" s="124" t="s">
        <v>672</v>
      </c>
      <c r="E29" s="149">
        <v>84</v>
      </c>
      <c r="F29" s="149" t="s">
        <v>85</v>
      </c>
      <c r="G29" s="124" t="s">
        <v>492</v>
      </c>
      <c r="H29" s="124" t="s">
        <v>341</v>
      </c>
      <c r="I29" s="124" t="s">
        <v>672</v>
      </c>
      <c r="J29" s="149">
        <v>352</v>
      </c>
      <c r="K29" s="150" t="s">
        <v>454</v>
      </c>
      <c r="L29" s="151" t="s">
        <v>145</v>
      </c>
      <c r="M29" s="124">
        <v>44.5</v>
      </c>
      <c r="N29" s="124" t="s">
        <v>544</v>
      </c>
      <c r="O29" s="124" t="s">
        <v>672</v>
      </c>
      <c r="P29" s="137">
        <v>436</v>
      </c>
    </row>
    <row r="30" spans="1:16">
      <c r="A30" s="86" t="s">
        <v>49</v>
      </c>
      <c r="B30" s="124">
        <v>66.400000000000006</v>
      </c>
      <c r="C30" s="124" t="s">
        <v>458</v>
      </c>
      <c r="D30" s="124" t="s">
        <v>672</v>
      </c>
      <c r="E30" s="149">
        <v>136</v>
      </c>
      <c r="F30" s="149" t="s">
        <v>85</v>
      </c>
      <c r="G30" s="124" t="s">
        <v>465</v>
      </c>
      <c r="H30" s="124" t="s">
        <v>451</v>
      </c>
      <c r="I30" s="124" t="s">
        <v>672</v>
      </c>
      <c r="J30" s="149">
        <v>525</v>
      </c>
      <c r="K30" s="150" t="s">
        <v>524</v>
      </c>
      <c r="L30" s="151" t="s">
        <v>145</v>
      </c>
      <c r="M30" s="124">
        <v>40.299999999999997</v>
      </c>
      <c r="N30" s="124" t="s">
        <v>419</v>
      </c>
      <c r="O30" s="124" t="s">
        <v>672</v>
      </c>
      <c r="P30" s="137">
        <v>661</v>
      </c>
    </row>
    <row r="31" spans="1:16">
      <c r="A31" s="130" t="s">
        <v>50</v>
      </c>
      <c r="B31" s="129">
        <v>73.400000000000006</v>
      </c>
      <c r="C31" s="129" t="s">
        <v>474</v>
      </c>
      <c r="D31" s="129" t="s">
        <v>672</v>
      </c>
      <c r="E31" s="153">
        <v>51</v>
      </c>
      <c r="F31" s="153" t="s">
        <v>85</v>
      </c>
      <c r="G31" s="129" t="s">
        <v>493</v>
      </c>
      <c r="H31" s="129" t="s">
        <v>505</v>
      </c>
      <c r="I31" s="129" t="s">
        <v>672</v>
      </c>
      <c r="J31" s="153">
        <v>169</v>
      </c>
      <c r="K31" s="154" t="s">
        <v>363</v>
      </c>
      <c r="L31" s="155" t="s">
        <v>145</v>
      </c>
      <c r="M31" s="129">
        <v>48.5</v>
      </c>
      <c r="N31" s="129" t="s">
        <v>549</v>
      </c>
      <c r="O31" s="129" t="s">
        <v>672</v>
      </c>
      <c r="P31" s="138">
        <v>220</v>
      </c>
    </row>
    <row r="32" spans="1:16" ht="142.5" customHeight="1">
      <c r="A32" s="201" t="s">
        <v>740</v>
      </c>
      <c r="B32" s="201"/>
      <c r="C32" s="201"/>
      <c r="D32" s="201"/>
      <c r="E32" s="201"/>
      <c r="F32" s="201"/>
      <c r="G32" s="201"/>
      <c r="H32" s="201"/>
      <c r="I32" s="201"/>
      <c r="J32" s="201"/>
      <c r="K32" s="201"/>
      <c r="L32" s="201"/>
      <c r="M32" s="201"/>
      <c r="N32" s="201"/>
      <c r="O32" s="201"/>
      <c r="P32" s="201"/>
    </row>
    <row r="33" spans="1:16">
      <c r="A33" s="40"/>
      <c r="B33" s="156"/>
      <c r="C33" s="156"/>
      <c r="D33" s="156"/>
      <c r="E33" s="156"/>
      <c r="F33" s="156"/>
      <c r="G33" s="156"/>
      <c r="H33" s="156"/>
      <c r="I33" s="156"/>
      <c r="J33" s="156"/>
      <c r="K33" s="156"/>
      <c r="L33" s="157"/>
      <c r="M33" s="40"/>
      <c r="N33" s="40"/>
      <c r="O33" s="40"/>
      <c r="P33" s="40"/>
    </row>
    <row r="34" spans="1:16">
      <c r="A34" s="40"/>
      <c r="B34" s="156"/>
      <c r="C34" s="156"/>
      <c r="D34" s="156"/>
      <c r="E34" s="156"/>
      <c r="F34" s="156"/>
      <c r="G34" s="156"/>
      <c r="H34" s="156"/>
      <c r="I34" s="156"/>
      <c r="J34" s="156"/>
      <c r="K34" s="156"/>
      <c r="L34" s="157"/>
      <c r="M34" s="40"/>
      <c r="N34" s="40"/>
      <c r="O34" s="40"/>
      <c r="P34" s="40"/>
    </row>
  </sheetData>
  <mergeCells count="6">
    <mergeCell ref="A1:P1"/>
    <mergeCell ref="K2:L3"/>
    <mergeCell ref="A32:P32"/>
    <mergeCell ref="M2:P2"/>
    <mergeCell ref="G2:J2"/>
    <mergeCell ref="B2:E2"/>
  </mergeCells>
  <pageMargins left="0.7" right="0.7" top="0.75" bottom="0.75" header="0.3" footer="0.3"/>
  <pageSetup scale="93"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6EAA1-C119-4A2D-8BCF-CEAE97226E5F}">
  <dimension ref="A1:F38"/>
  <sheetViews>
    <sheetView topLeftCell="A4" zoomScale="150" zoomScaleNormal="100" zoomScalePageLayoutView="156" workbookViewId="0">
      <selection activeCell="F29" sqref="F29"/>
    </sheetView>
  </sheetViews>
  <sheetFormatPr defaultColWidth="9.140625" defaultRowHeight="15"/>
  <cols>
    <col min="1" max="1" width="19.140625" customWidth="1"/>
    <col min="2" max="5" width="13.7109375" customWidth="1"/>
  </cols>
  <sheetData>
    <row r="1" spans="1:6" ht="45.2" customHeight="1">
      <c r="A1" s="202" t="s">
        <v>729</v>
      </c>
      <c r="B1" s="202"/>
      <c r="C1" s="202"/>
      <c r="D1" s="202"/>
      <c r="E1" s="202"/>
      <c r="F1" s="40"/>
    </row>
    <row r="2" spans="1:6" ht="45">
      <c r="A2" s="122" t="s">
        <v>706</v>
      </c>
      <c r="B2" s="90" t="s">
        <v>722</v>
      </c>
      <c r="C2" s="90" t="s">
        <v>723</v>
      </c>
      <c r="D2" s="90" t="s">
        <v>724</v>
      </c>
      <c r="E2" s="90" t="s">
        <v>82</v>
      </c>
      <c r="F2" s="40"/>
    </row>
    <row r="3" spans="1:6">
      <c r="A3" s="159" t="s">
        <v>24</v>
      </c>
      <c r="B3" s="84" t="s">
        <v>163</v>
      </c>
      <c r="C3" s="84" t="s">
        <v>188</v>
      </c>
      <c r="D3" s="84" t="s">
        <v>659</v>
      </c>
      <c r="E3" s="40">
        <v>381</v>
      </c>
      <c r="F3" s="40"/>
    </row>
    <row r="4" spans="1:6">
      <c r="A4" s="131" t="s">
        <v>25</v>
      </c>
      <c r="B4" s="84" t="s">
        <v>164</v>
      </c>
      <c r="C4" s="84" t="s">
        <v>189</v>
      </c>
      <c r="D4" s="84" t="s">
        <v>246</v>
      </c>
      <c r="E4" s="40">
        <v>324</v>
      </c>
      <c r="F4" s="40"/>
    </row>
    <row r="5" spans="1:6">
      <c r="A5" s="131" t="s">
        <v>26</v>
      </c>
      <c r="B5" s="84" t="s">
        <v>165</v>
      </c>
      <c r="C5" s="84" t="s">
        <v>190</v>
      </c>
      <c r="D5" s="84" t="s">
        <v>301</v>
      </c>
      <c r="E5" s="40">
        <v>375</v>
      </c>
      <c r="F5" s="40"/>
    </row>
    <row r="6" spans="1:6">
      <c r="A6" s="131" t="s">
        <v>27</v>
      </c>
      <c r="B6" s="84" t="s">
        <v>166</v>
      </c>
      <c r="C6" s="84" t="s">
        <v>191</v>
      </c>
      <c r="D6" s="84" t="s">
        <v>221</v>
      </c>
      <c r="E6" s="40">
        <v>887</v>
      </c>
      <c r="F6" s="40"/>
    </row>
    <row r="7" spans="1:6">
      <c r="A7" s="131" t="s">
        <v>51</v>
      </c>
      <c r="B7" s="84" t="s">
        <v>167</v>
      </c>
      <c r="C7" s="84" t="s">
        <v>192</v>
      </c>
      <c r="D7" s="84" t="s">
        <v>187</v>
      </c>
      <c r="E7" s="40">
        <v>431</v>
      </c>
      <c r="F7" s="40"/>
    </row>
    <row r="8" spans="1:6">
      <c r="A8" s="131" t="s">
        <v>28</v>
      </c>
      <c r="B8" s="84" t="s">
        <v>168</v>
      </c>
      <c r="C8" s="84" t="s">
        <v>184</v>
      </c>
      <c r="D8" s="84" t="s">
        <v>234</v>
      </c>
      <c r="E8" s="40">
        <v>340</v>
      </c>
      <c r="F8" s="40"/>
    </row>
    <row r="9" spans="1:6">
      <c r="A9" s="131" t="s">
        <v>29</v>
      </c>
      <c r="B9" s="84" t="s">
        <v>665</v>
      </c>
      <c r="C9" s="84" t="s">
        <v>665</v>
      </c>
      <c r="D9" s="84" t="s">
        <v>665</v>
      </c>
      <c r="E9" s="40">
        <v>215</v>
      </c>
      <c r="F9" s="40"/>
    </row>
    <row r="10" spans="1:6">
      <c r="A10" s="131" t="s">
        <v>30</v>
      </c>
      <c r="B10" s="84" t="s">
        <v>169</v>
      </c>
      <c r="C10" s="84" t="s">
        <v>166</v>
      </c>
      <c r="D10" s="84" t="s">
        <v>224</v>
      </c>
      <c r="E10" s="40">
        <v>921</v>
      </c>
      <c r="F10" s="40"/>
    </row>
    <row r="11" spans="1:6">
      <c r="A11" s="131" t="s">
        <v>31</v>
      </c>
      <c r="B11" s="84" t="s">
        <v>170</v>
      </c>
      <c r="C11" s="84" t="s">
        <v>193</v>
      </c>
      <c r="D11" s="84" t="s">
        <v>558</v>
      </c>
      <c r="E11" s="40">
        <v>945</v>
      </c>
      <c r="F11" s="40"/>
    </row>
    <row r="12" spans="1:6">
      <c r="A12" s="131" t="s">
        <v>32</v>
      </c>
      <c r="B12" s="84" t="s">
        <v>171</v>
      </c>
      <c r="C12" s="84" t="s">
        <v>141</v>
      </c>
      <c r="D12" s="84" t="s">
        <v>246</v>
      </c>
      <c r="E12" s="40">
        <v>498</v>
      </c>
      <c r="F12" s="40"/>
    </row>
    <row r="13" spans="1:6">
      <c r="A13" s="131" t="s">
        <v>33</v>
      </c>
      <c r="B13" s="84" t="s">
        <v>172</v>
      </c>
      <c r="C13" s="84" t="s">
        <v>194</v>
      </c>
      <c r="D13" s="84" t="s">
        <v>234</v>
      </c>
      <c r="E13" s="40">
        <v>800</v>
      </c>
      <c r="F13" s="40"/>
    </row>
    <row r="14" spans="1:6">
      <c r="A14" s="131" t="s">
        <v>34</v>
      </c>
      <c r="B14" s="84" t="s">
        <v>173</v>
      </c>
      <c r="C14" s="84" t="s">
        <v>195</v>
      </c>
      <c r="D14" s="84" t="s">
        <v>352</v>
      </c>
      <c r="E14" s="165">
        <v>1506</v>
      </c>
      <c r="F14" s="40"/>
    </row>
    <row r="15" spans="1:6">
      <c r="A15" s="131" t="s">
        <v>35</v>
      </c>
      <c r="B15" s="84" t="s">
        <v>174</v>
      </c>
      <c r="C15" s="84" t="s">
        <v>179</v>
      </c>
      <c r="D15" s="84" t="s">
        <v>660</v>
      </c>
      <c r="E15" s="40">
        <v>347</v>
      </c>
      <c r="F15" s="40"/>
    </row>
    <row r="16" spans="1:6">
      <c r="A16" s="131" t="s">
        <v>36</v>
      </c>
      <c r="B16" s="84" t="s">
        <v>143</v>
      </c>
      <c r="C16" s="84" t="s">
        <v>196</v>
      </c>
      <c r="D16" s="84" t="s">
        <v>251</v>
      </c>
      <c r="E16" s="40">
        <v>271</v>
      </c>
      <c r="F16" s="40"/>
    </row>
    <row r="17" spans="1:6">
      <c r="A17" s="131" t="s">
        <v>37</v>
      </c>
      <c r="B17" s="84" t="s">
        <v>175</v>
      </c>
      <c r="C17" s="84" t="s">
        <v>197</v>
      </c>
      <c r="D17" s="84" t="s">
        <v>168</v>
      </c>
      <c r="E17" s="40">
        <v>751</v>
      </c>
      <c r="F17" s="40"/>
    </row>
    <row r="18" spans="1:6">
      <c r="A18" s="131" t="s">
        <v>38</v>
      </c>
      <c r="B18" s="84" t="s">
        <v>176</v>
      </c>
      <c r="C18" s="84" t="s">
        <v>198</v>
      </c>
      <c r="D18" s="84" t="s">
        <v>594</v>
      </c>
      <c r="E18" s="40">
        <v>403</v>
      </c>
      <c r="F18" s="40"/>
    </row>
    <row r="19" spans="1:6">
      <c r="A19" s="131" t="s">
        <v>39</v>
      </c>
      <c r="B19" s="84" t="s">
        <v>177</v>
      </c>
      <c r="C19" s="84" t="s">
        <v>199</v>
      </c>
      <c r="D19" s="84" t="s">
        <v>254</v>
      </c>
      <c r="E19" s="40">
        <v>496</v>
      </c>
      <c r="F19" s="40"/>
    </row>
    <row r="20" spans="1:6">
      <c r="A20" s="131" t="s">
        <v>40</v>
      </c>
      <c r="B20" s="84" t="s">
        <v>178</v>
      </c>
      <c r="C20" s="84" t="s">
        <v>200</v>
      </c>
      <c r="D20" s="84" t="s">
        <v>239</v>
      </c>
      <c r="E20" s="40">
        <v>866</v>
      </c>
      <c r="F20" s="40"/>
    </row>
    <row r="21" spans="1:6">
      <c r="A21" s="131" t="s">
        <v>41</v>
      </c>
      <c r="B21" s="84" t="s">
        <v>179</v>
      </c>
      <c r="C21" s="84" t="s">
        <v>201</v>
      </c>
      <c r="D21" s="84" t="s">
        <v>233</v>
      </c>
      <c r="E21" s="40">
        <v>326</v>
      </c>
      <c r="F21" s="40"/>
    </row>
    <row r="22" spans="1:6">
      <c r="A22" s="131" t="s">
        <v>42</v>
      </c>
      <c r="B22" s="84" t="s">
        <v>180</v>
      </c>
      <c r="C22" s="84" t="s">
        <v>202</v>
      </c>
      <c r="D22" s="84" t="s">
        <v>661</v>
      </c>
      <c r="E22" s="40">
        <v>655</v>
      </c>
      <c r="F22" s="40"/>
    </row>
    <row r="23" spans="1:6">
      <c r="A23" s="131" t="s">
        <v>43</v>
      </c>
      <c r="B23" s="84" t="s">
        <v>181</v>
      </c>
      <c r="C23" s="84" t="s">
        <v>203</v>
      </c>
      <c r="D23" s="84" t="s">
        <v>662</v>
      </c>
      <c r="E23" s="40">
        <v>862</v>
      </c>
      <c r="F23" s="40"/>
    </row>
    <row r="24" spans="1:6">
      <c r="A24" s="131" t="s">
        <v>44</v>
      </c>
      <c r="B24" s="84" t="s">
        <v>175</v>
      </c>
      <c r="C24" s="84" t="s">
        <v>204</v>
      </c>
      <c r="D24" s="84" t="s">
        <v>299</v>
      </c>
      <c r="E24" s="40">
        <v>474</v>
      </c>
      <c r="F24" s="40"/>
    </row>
    <row r="25" spans="1:6">
      <c r="A25" s="131" t="s">
        <v>45</v>
      </c>
      <c r="B25" s="84" t="s">
        <v>182</v>
      </c>
      <c r="C25" s="84" t="s">
        <v>205</v>
      </c>
      <c r="D25" s="84" t="s">
        <v>517</v>
      </c>
      <c r="E25" s="40">
        <v>711</v>
      </c>
      <c r="F25" s="40"/>
    </row>
    <row r="26" spans="1:6">
      <c r="A26" s="131" t="s">
        <v>46</v>
      </c>
      <c r="B26" s="84" t="s">
        <v>183</v>
      </c>
      <c r="C26" s="84" t="s">
        <v>206</v>
      </c>
      <c r="D26" s="84" t="s">
        <v>232</v>
      </c>
      <c r="E26" s="40">
        <v>811</v>
      </c>
      <c r="F26" s="40"/>
    </row>
    <row r="27" spans="1:6">
      <c r="A27" s="131" t="s">
        <v>47</v>
      </c>
      <c r="B27" s="84" t="s">
        <v>184</v>
      </c>
      <c r="C27" s="84" t="s">
        <v>184</v>
      </c>
      <c r="D27" s="84" t="s">
        <v>163</v>
      </c>
      <c r="E27" s="40">
        <v>852</v>
      </c>
      <c r="F27" s="40"/>
    </row>
    <row r="28" spans="1:6">
      <c r="A28" s="131" t="s">
        <v>48</v>
      </c>
      <c r="B28" s="84" t="s">
        <v>185</v>
      </c>
      <c r="C28" s="84" t="s">
        <v>143</v>
      </c>
      <c r="D28" s="84" t="s">
        <v>663</v>
      </c>
      <c r="E28" s="40">
        <v>543</v>
      </c>
      <c r="F28" s="40"/>
    </row>
    <row r="29" spans="1:6">
      <c r="A29" s="131" t="s">
        <v>49</v>
      </c>
      <c r="B29" s="84" t="s">
        <v>186</v>
      </c>
      <c r="C29" s="84" t="s">
        <v>207</v>
      </c>
      <c r="D29" s="84" t="s">
        <v>664</v>
      </c>
      <c r="E29" s="40">
        <v>850</v>
      </c>
      <c r="F29" s="40"/>
    </row>
    <row r="30" spans="1:6">
      <c r="A30" s="133" t="s">
        <v>50</v>
      </c>
      <c r="B30" s="134" t="s">
        <v>187</v>
      </c>
      <c r="C30" s="134" t="s">
        <v>208</v>
      </c>
      <c r="D30" s="134" t="s">
        <v>353</v>
      </c>
      <c r="E30" s="135">
        <v>283</v>
      </c>
      <c r="F30" s="40"/>
    </row>
    <row r="31" spans="1:6" ht="80.25" customHeight="1">
      <c r="A31" s="201" t="s">
        <v>745</v>
      </c>
      <c r="B31" s="169"/>
      <c r="C31" s="169"/>
      <c r="D31" s="169"/>
      <c r="E31" s="169"/>
      <c r="F31" s="40"/>
    </row>
    <row r="32" spans="1:6">
      <c r="A32" s="40"/>
      <c r="B32" s="40"/>
      <c r="C32" s="40"/>
      <c r="D32" s="40"/>
      <c r="E32" s="40"/>
      <c r="F32" s="40"/>
    </row>
    <row r="33" spans="1:6">
      <c r="A33" s="40"/>
      <c r="B33" s="40"/>
      <c r="C33" s="40"/>
      <c r="D33" s="40"/>
      <c r="E33" s="40"/>
      <c r="F33" s="40"/>
    </row>
    <row r="34" spans="1:6">
      <c r="A34" s="40"/>
      <c r="B34" s="40"/>
      <c r="C34" s="40"/>
      <c r="D34" s="40"/>
      <c r="E34" s="40"/>
      <c r="F34" s="40"/>
    </row>
    <row r="35" spans="1:6">
      <c r="A35" s="40"/>
      <c r="B35" s="40"/>
      <c r="C35" s="40"/>
      <c r="D35" s="40"/>
      <c r="E35" s="40"/>
      <c r="F35" s="40"/>
    </row>
    <row r="36" spans="1:6">
      <c r="A36" s="40"/>
      <c r="B36" s="40"/>
      <c r="C36" s="40"/>
      <c r="D36" s="40"/>
      <c r="E36" s="40"/>
      <c r="F36" s="40"/>
    </row>
    <row r="37" spans="1:6">
      <c r="A37" s="40"/>
      <c r="B37" s="40"/>
      <c r="C37" s="40"/>
      <c r="D37" s="40"/>
      <c r="E37" s="40"/>
      <c r="F37" s="40"/>
    </row>
    <row r="38" spans="1:6">
      <c r="A38" s="40"/>
      <c r="B38" s="40"/>
      <c r="C38" s="40"/>
      <c r="D38" s="40"/>
      <c r="E38" s="40"/>
      <c r="F38" s="40"/>
    </row>
  </sheetData>
  <mergeCells count="2">
    <mergeCell ref="A1:E1"/>
    <mergeCell ref="A31:E31"/>
  </mergeCells>
  <pageMargins left="0.7" right="0.7" top="0.75" bottom="0.75" header="0.3" footer="0.3"/>
  <pageSetup paperSize="2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244A-DE7E-4939-A6BF-8C19EDA21F98}">
  <sheetPr codeName="Sheet2"/>
  <dimension ref="A1:L42"/>
  <sheetViews>
    <sheetView topLeftCell="A6" zoomScale="138" zoomScaleNormal="100" workbookViewId="0">
      <selection activeCell="Q11" sqref="Q11"/>
    </sheetView>
  </sheetViews>
  <sheetFormatPr defaultColWidth="9.42578125" defaultRowHeight="15"/>
  <cols>
    <col min="1" max="1" width="13.85546875" style="39" customWidth="1"/>
    <col min="2" max="2" width="4.7109375" style="39" customWidth="1"/>
    <col min="3" max="3" width="7.7109375" style="39" customWidth="1"/>
    <col min="4" max="4" width="1.85546875" style="39" customWidth="1"/>
    <col min="5" max="5" width="5.140625" style="39" customWidth="1"/>
    <col min="6" max="6" width="7.42578125" style="93" customWidth="1"/>
    <col min="7" max="7" width="1.85546875" style="94" customWidth="1"/>
    <col min="8" max="8" width="7.28515625" style="39" customWidth="1"/>
    <col min="9" max="9" width="3" style="39" customWidth="1"/>
    <col min="10" max="10" width="1.85546875" style="39" customWidth="1"/>
    <col min="11" max="11" width="5.140625" style="39" customWidth="1"/>
    <col min="12" max="12" width="7.28515625" style="39" customWidth="1"/>
    <col min="13" max="16384" width="9.42578125" style="39"/>
  </cols>
  <sheetData>
    <row r="1" spans="1:12" ht="48" customHeight="1">
      <c r="A1" s="170" t="s">
        <v>666</v>
      </c>
      <c r="B1" s="171"/>
      <c r="C1" s="171"/>
      <c r="D1" s="171"/>
      <c r="E1" s="171"/>
      <c r="F1" s="171"/>
      <c r="G1" s="171"/>
      <c r="H1" s="171"/>
      <c r="I1" s="171"/>
      <c r="J1" s="171"/>
      <c r="K1" s="171"/>
      <c r="L1" s="171"/>
    </row>
    <row r="2" spans="1:12" s="92" customFormat="1" ht="39" customHeight="1">
      <c r="A2" s="99"/>
      <c r="B2" s="172" t="s">
        <v>725</v>
      </c>
      <c r="C2" s="172"/>
      <c r="D2" s="101"/>
      <c r="E2" s="172" t="s">
        <v>716</v>
      </c>
      <c r="F2" s="172"/>
      <c r="G2" s="101"/>
      <c r="H2" s="172" t="s">
        <v>81</v>
      </c>
      <c r="I2" s="172"/>
      <c r="J2" s="101"/>
      <c r="K2" s="172" t="s">
        <v>17</v>
      </c>
      <c r="L2" s="172"/>
    </row>
    <row r="3" spans="1:12">
      <c r="A3" s="102" t="s">
        <v>706</v>
      </c>
      <c r="B3" s="100" t="s">
        <v>82</v>
      </c>
      <c r="C3" s="100" t="s">
        <v>668</v>
      </c>
      <c r="D3" s="100"/>
      <c r="E3" s="100" t="s">
        <v>82</v>
      </c>
      <c r="F3" s="100" t="s">
        <v>668</v>
      </c>
      <c r="G3" s="100"/>
      <c r="H3" s="168" t="s">
        <v>667</v>
      </c>
      <c r="I3" s="168"/>
      <c r="J3" s="100"/>
      <c r="K3" s="100" t="s">
        <v>82</v>
      </c>
      <c r="L3" s="100" t="s">
        <v>668</v>
      </c>
    </row>
    <row r="4" spans="1:12">
      <c r="A4" s="103" t="s">
        <v>24</v>
      </c>
      <c r="B4" s="104">
        <v>43</v>
      </c>
      <c r="C4" s="105" t="s">
        <v>665</v>
      </c>
      <c r="D4" s="106" t="s">
        <v>85</v>
      </c>
      <c r="E4" s="104">
        <v>338</v>
      </c>
      <c r="F4" s="105" t="s">
        <v>105</v>
      </c>
      <c r="G4" s="106" t="s">
        <v>85</v>
      </c>
      <c r="H4" s="105" t="s">
        <v>85</v>
      </c>
      <c r="I4" s="107" t="s">
        <v>85</v>
      </c>
      <c r="J4" s="106" t="s">
        <v>85</v>
      </c>
      <c r="K4" s="104">
        <v>381</v>
      </c>
      <c r="L4" s="106" t="s">
        <v>146</v>
      </c>
    </row>
    <row r="5" spans="1:12">
      <c r="A5" s="103" t="s">
        <v>25</v>
      </c>
      <c r="B5" s="104">
        <v>34</v>
      </c>
      <c r="C5" s="105" t="s">
        <v>665</v>
      </c>
      <c r="D5" s="106" t="s">
        <v>85</v>
      </c>
      <c r="E5" s="104">
        <v>290</v>
      </c>
      <c r="F5" s="105" t="s">
        <v>106</v>
      </c>
      <c r="G5" s="106" t="s">
        <v>85</v>
      </c>
      <c r="H5" s="105" t="s">
        <v>85</v>
      </c>
      <c r="I5" s="107" t="s">
        <v>85</v>
      </c>
      <c r="J5" s="106" t="s">
        <v>85</v>
      </c>
      <c r="K5" s="104">
        <v>324</v>
      </c>
      <c r="L5" s="106" t="s">
        <v>146</v>
      </c>
    </row>
    <row r="6" spans="1:12">
      <c r="A6" s="103" t="s">
        <v>26</v>
      </c>
      <c r="B6" s="104">
        <v>53</v>
      </c>
      <c r="C6" s="105" t="s">
        <v>87</v>
      </c>
      <c r="D6" s="106" t="s">
        <v>85</v>
      </c>
      <c r="E6" s="104">
        <v>322</v>
      </c>
      <c r="F6" s="105" t="s">
        <v>107</v>
      </c>
      <c r="G6" s="106" t="s">
        <v>85</v>
      </c>
      <c r="H6" s="105" t="s">
        <v>130</v>
      </c>
      <c r="I6" s="107" t="s">
        <v>307</v>
      </c>
      <c r="J6" s="106" t="s">
        <v>85</v>
      </c>
      <c r="K6" s="104">
        <v>375</v>
      </c>
      <c r="L6" s="106" t="s">
        <v>147</v>
      </c>
    </row>
    <row r="7" spans="1:12">
      <c r="A7" s="103" t="s">
        <v>27</v>
      </c>
      <c r="B7" s="104">
        <v>128</v>
      </c>
      <c r="C7" s="105" t="s">
        <v>88</v>
      </c>
      <c r="D7" s="106" t="s">
        <v>85</v>
      </c>
      <c r="E7" s="104">
        <v>759</v>
      </c>
      <c r="F7" s="105" t="s">
        <v>108</v>
      </c>
      <c r="G7" s="106" t="s">
        <v>85</v>
      </c>
      <c r="H7" s="105" t="s">
        <v>131</v>
      </c>
      <c r="I7" s="107" t="s">
        <v>86</v>
      </c>
      <c r="J7" s="106" t="s">
        <v>85</v>
      </c>
      <c r="K7" s="104">
        <v>887</v>
      </c>
      <c r="L7" s="106" t="s">
        <v>126</v>
      </c>
    </row>
    <row r="8" spans="1:12">
      <c r="A8" s="103" t="s">
        <v>51</v>
      </c>
      <c r="B8" s="104">
        <v>52</v>
      </c>
      <c r="C8" s="105" t="s">
        <v>89</v>
      </c>
      <c r="D8" s="106" t="s">
        <v>85</v>
      </c>
      <c r="E8" s="104">
        <v>379</v>
      </c>
      <c r="F8" s="105" t="s">
        <v>109</v>
      </c>
      <c r="G8" s="106" t="s">
        <v>85</v>
      </c>
      <c r="H8" s="105" t="s">
        <v>132</v>
      </c>
      <c r="I8" s="107" t="s">
        <v>145</v>
      </c>
      <c r="J8" s="106" t="s">
        <v>85</v>
      </c>
      <c r="K8" s="104">
        <v>431</v>
      </c>
      <c r="L8" s="106" t="s">
        <v>125</v>
      </c>
    </row>
    <row r="9" spans="1:12">
      <c r="A9" s="103" t="s">
        <v>28</v>
      </c>
      <c r="B9" s="104">
        <v>43</v>
      </c>
      <c r="C9" s="105" t="s">
        <v>665</v>
      </c>
      <c r="D9" s="106" t="s">
        <v>85</v>
      </c>
      <c r="E9" s="104">
        <v>297</v>
      </c>
      <c r="F9" s="105" t="s">
        <v>110</v>
      </c>
      <c r="G9" s="106" t="s">
        <v>85</v>
      </c>
      <c r="H9" s="105" t="s">
        <v>85</v>
      </c>
      <c r="I9" s="107" t="s">
        <v>85</v>
      </c>
      <c r="J9" s="106" t="s">
        <v>85</v>
      </c>
      <c r="K9" s="104">
        <v>340</v>
      </c>
      <c r="L9" s="106" t="s">
        <v>148</v>
      </c>
    </row>
    <row r="10" spans="1:12">
      <c r="A10" s="103" t="s">
        <v>29</v>
      </c>
      <c r="B10" s="104">
        <v>28</v>
      </c>
      <c r="C10" s="105" t="s">
        <v>665</v>
      </c>
      <c r="D10" s="106" t="s">
        <v>85</v>
      </c>
      <c r="E10" s="104">
        <v>187</v>
      </c>
      <c r="F10" s="105" t="s">
        <v>111</v>
      </c>
      <c r="G10" s="106" t="s">
        <v>85</v>
      </c>
      <c r="H10" s="105" t="s">
        <v>85</v>
      </c>
      <c r="I10" s="107" t="s">
        <v>85</v>
      </c>
      <c r="J10" s="106" t="s">
        <v>85</v>
      </c>
      <c r="K10" s="104">
        <v>215</v>
      </c>
      <c r="L10" s="106" t="s">
        <v>149</v>
      </c>
    </row>
    <row r="11" spans="1:12">
      <c r="A11" s="103" t="s">
        <v>30</v>
      </c>
      <c r="B11" s="104">
        <v>103</v>
      </c>
      <c r="C11" s="105" t="s">
        <v>90</v>
      </c>
      <c r="D11" s="106" t="s">
        <v>85</v>
      </c>
      <c r="E11" s="104">
        <v>818</v>
      </c>
      <c r="F11" s="105" t="s">
        <v>112</v>
      </c>
      <c r="G11" s="106" t="s">
        <v>85</v>
      </c>
      <c r="H11" s="105" t="s">
        <v>133</v>
      </c>
      <c r="I11" s="107" t="s">
        <v>85</v>
      </c>
      <c r="J11" s="106" t="s">
        <v>85</v>
      </c>
      <c r="K11" s="104">
        <v>921</v>
      </c>
      <c r="L11" s="106" t="s">
        <v>150</v>
      </c>
    </row>
    <row r="12" spans="1:12">
      <c r="A12" s="103" t="s">
        <v>31</v>
      </c>
      <c r="B12" s="104">
        <v>158</v>
      </c>
      <c r="C12" s="105" t="s">
        <v>91</v>
      </c>
      <c r="D12" s="106" t="s">
        <v>85</v>
      </c>
      <c r="E12" s="104">
        <v>787</v>
      </c>
      <c r="F12" s="105" t="s">
        <v>113</v>
      </c>
      <c r="G12" s="106" t="s">
        <v>85</v>
      </c>
      <c r="H12" s="105" t="s">
        <v>679</v>
      </c>
      <c r="I12" s="107" t="s">
        <v>85</v>
      </c>
      <c r="J12" s="106" t="s">
        <v>85</v>
      </c>
      <c r="K12" s="104">
        <v>945</v>
      </c>
      <c r="L12" s="106" t="s">
        <v>113</v>
      </c>
    </row>
    <row r="13" spans="1:12">
      <c r="A13" s="103" t="s">
        <v>32</v>
      </c>
      <c r="B13" s="104">
        <v>62</v>
      </c>
      <c r="C13" s="105" t="s">
        <v>92</v>
      </c>
      <c r="D13" s="106" t="s">
        <v>85</v>
      </c>
      <c r="E13" s="104">
        <v>436</v>
      </c>
      <c r="F13" s="105" t="s">
        <v>114</v>
      </c>
      <c r="G13" s="106" t="s">
        <v>85</v>
      </c>
      <c r="H13" s="105" t="s">
        <v>134</v>
      </c>
      <c r="I13" s="107" t="s">
        <v>85</v>
      </c>
      <c r="J13" s="106" t="s">
        <v>85</v>
      </c>
      <c r="K13" s="104">
        <v>498</v>
      </c>
      <c r="L13" s="106" t="s">
        <v>91</v>
      </c>
    </row>
    <row r="14" spans="1:12">
      <c r="A14" s="103" t="s">
        <v>33</v>
      </c>
      <c r="B14" s="104">
        <v>107</v>
      </c>
      <c r="C14" s="105" t="s">
        <v>93</v>
      </c>
      <c r="D14" s="106" t="s">
        <v>85</v>
      </c>
      <c r="E14" s="104">
        <v>693</v>
      </c>
      <c r="F14" s="105" t="s">
        <v>115</v>
      </c>
      <c r="G14" s="106" t="s">
        <v>85</v>
      </c>
      <c r="H14" s="105" t="s">
        <v>135</v>
      </c>
      <c r="I14" s="107" t="s">
        <v>86</v>
      </c>
      <c r="J14" s="106" t="s">
        <v>85</v>
      </c>
      <c r="K14" s="104">
        <v>800</v>
      </c>
      <c r="L14" s="106" t="s">
        <v>151</v>
      </c>
    </row>
    <row r="15" spans="1:12">
      <c r="A15" s="103" t="s">
        <v>34</v>
      </c>
      <c r="B15" s="104">
        <v>177</v>
      </c>
      <c r="C15" s="105" t="s">
        <v>94</v>
      </c>
      <c r="D15" s="106" t="s">
        <v>85</v>
      </c>
      <c r="E15" s="104">
        <v>1329</v>
      </c>
      <c r="F15" s="105" t="s">
        <v>116</v>
      </c>
      <c r="G15" s="106" t="s">
        <v>85</v>
      </c>
      <c r="H15" s="105" t="s">
        <v>136</v>
      </c>
      <c r="I15" s="107" t="s">
        <v>307</v>
      </c>
      <c r="J15" s="106" t="s">
        <v>85</v>
      </c>
      <c r="K15" s="104">
        <v>1506</v>
      </c>
      <c r="L15" s="106" t="s">
        <v>127</v>
      </c>
    </row>
    <row r="16" spans="1:12">
      <c r="A16" s="103" t="s">
        <v>35</v>
      </c>
      <c r="B16" s="104">
        <v>43</v>
      </c>
      <c r="C16" s="105" t="s">
        <v>665</v>
      </c>
      <c r="D16" s="106" t="s">
        <v>85</v>
      </c>
      <c r="E16" s="104">
        <v>304</v>
      </c>
      <c r="F16" s="105" t="s">
        <v>117</v>
      </c>
      <c r="G16" s="106" t="s">
        <v>85</v>
      </c>
      <c r="H16" s="105" t="s">
        <v>85</v>
      </c>
      <c r="I16" s="107" t="s">
        <v>85</v>
      </c>
      <c r="J16" s="106" t="s">
        <v>85</v>
      </c>
      <c r="K16" s="104">
        <v>347</v>
      </c>
      <c r="L16" s="106" t="s">
        <v>152</v>
      </c>
    </row>
    <row r="17" spans="1:12">
      <c r="A17" s="103" t="s">
        <v>36</v>
      </c>
      <c r="B17" s="104">
        <v>33</v>
      </c>
      <c r="C17" s="105" t="s">
        <v>665</v>
      </c>
      <c r="D17" s="106" t="s">
        <v>85</v>
      </c>
      <c r="E17" s="104">
        <v>238</v>
      </c>
      <c r="F17" s="105" t="s">
        <v>118</v>
      </c>
      <c r="G17" s="106" t="s">
        <v>85</v>
      </c>
      <c r="H17" s="105" t="s">
        <v>85</v>
      </c>
      <c r="I17" s="107" t="s">
        <v>85</v>
      </c>
      <c r="J17" s="106" t="s">
        <v>85</v>
      </c>
      <c r="K17" s="104">
        <v>271</v>
      </c>
      <c r="L17" s="106" t="s">
        <v>153</v>
      </c>
    </row>
    <row r="18" spans="1:12">
      <c r="A18" s="103" t="s">
        <v>37</v>
      </c>
      <c r="B18" s="104">
        <v>94</v>
      </c>
      <c r="C18" s="105" t="s">
        <v>95</v>
      </c>
      <c r="D18" s="106" t="s">
        <v>85</v>
      </c>
      <c r="E18" s="104">
        <v>657</v>
      </c>
      <c r="F18" s="105" t="s">
        <v>119</v>
      </c>
      <c r="G18" s="106" t="s">
        <v>85</v>
      </c>
      <c r="H18" s="105" t="s">
        <v>137</v>
      </c>
      <c r="I18" s="107" t="s">
        <v>145</v>
      </c>
      <c r="J18" s="106" t="s">
        <v>85</v>
      </c>
      <c r="K18" s="104">
        <v>751</v>
      </c>
      <c r="L18" s="106" t="s">
        <v>96</v>
      </c>
    </row>
    <row r="19" spans="1:12">
      <c r="A19" s="103" t="s">
        <v>38</v>
      </c>
      <c r="B19" s="104">
        <v>48</v>
      </c>
      <c r="C19" s="105" t="s">
        <v>665</v>
      </c>
      <c r="D19" s="106" t="s">
        <v>85</v>
      </c>
      <c r="E19" s="104">
        <v>355</v>
      </c>
      <c r="F19" s="105" t="s">
        <v>120</v>
      </c>
      <c r="G19" s="106" t="s">
        <v>85</v>
      </c>
      <c r="H19" s="105" t="s">
        <v>85</v>
      </c>
      <c r="I19" s="107" t="s">
        <v>85</v>
      </c>
      <c r="J19" s="106" t="s">
        <v>85</v>
      </c>
      <c r="K19" s="104">
        <v>403</v>
      </c>
      <c r="L19" s="106" t="s">
        <v>154</v>
      </c>
    </row>
    <row r="20" spans="1:12">
      <c r="A20" s="103" t="s">
        <v>39</v>
      </c>
      <c r="B20" s="104">
        <v>49</v>
      </c>
      <c r="C20" s="105" t="s">
        <v>665</v>
      </c>
      <c r="D20" s="106" t="s">
        <v>85</v>
      </c>
      <c r="E20" s="104">
        <v>447</v>
      </c>
      <c r="F20" s="105" t="s">
        <v>121</v>
      </c>
      <c r="G20" s="106" t="s">
        <v>85</v>
      </c>
      <c r="H20" s="105" t="s">
        <v>85</v>
      </c>
      <c r="I20" s="107" t="s">
        <v>85</v>
      </c>
      <c r="J20" s="106" t="s">
        <v>85</v>
      </c>
      <c r="K20" s="104">
        <v>496</v>
      </c>
      <c r="L20" s="106" t="s">
        <v>155</v>
      </c>
    </row>
    <row r="21" spans="1:12">
      <c r="A21" s="103" t="s">
        <v>40</v>
      </c>
      <c r="B21" s="104">
        <v>115</v>
      </c>
      <c r="C21" s="105" t="s">
        <v>96</v>
      </c>
      <c r="D21" s="106" t="s">
        <v>85</v>
      </c>
      <c r="E21" s="104">
        <v>751</v>
      </c>
      <c r="F21" s="105" t="s">
        <v>122</v>
      </c>
      <c r="G21" s="106" t="s">
        <v>85</v>
      </c>
      <c r="H21" s="105" t="s">
        <v>139</v>
      </c>
      <c r="I21" s="107" t="s">
        <v>85</v>
      </c>
      <c r="J21" s="106" t="s">
        <v>85</v>
      </c>
      <c r="K21" s="104">
        <v>866</v>
      </c>
      <c r="L21" s="106" t="s">
        <v>103</v>
      </c>
    </row>
    <row r="22" spans="1:12">
      <c r="A22" s="103" t="s">
        <v>41</v>
      </c>
      <c r="B22" s="104">
        <v>52</v>
      </c>
      <c r="C22" s="105" t="s">
        <v>97</v>
      </c>
      <c r="D22" s="106" t="s">
        <v>85</v>
      </c>
      <c r="E22" s="104">
        <v>274</v>
      </c>
      <c r="F22" s="105" t="s">
        <v>109</v>
      </c>
      <c r="G22" s="106" t="s">
        <v>85</v>
      </c>
      <c r="H22" s="105" t="s">
        <v>138</v>
      </c>
      <c r="I22" s="107" t="s">
        <v>85</v>
      </c>
      <c r="J22" s="106" t="s">
        <v>85</v>
      </c>
      <c r="K22" s="104">
        <v>326</v>
      </c>
      <c r="L22" s="106" t="s">
        <v>151</v>
      </c>
    </row>
    <row r="23" spans="1:12">
      <c r="A23" s="103" t="s">
        <v>42</v>
      </c>
      <c r="B23" s="104">
        <v>70</v>
      </c>
      <c r="C23" s="105" t="s">
        <v>98</v>
      </c>
      <c r="D23" s="106" t="s">
        <v>85</v>
      </c>
      <c r="E23" s="104">
        <v>585</v>
      </c>
      <c r="F23" s="105" t="s">
        <v>96</v>
      </c>
      <c r="G23" s="106" t="s">
        <v>85</v>
      </c>
      <c r="H23" s="105" t="s">
        <v>140</v>
      </c>
      <c r="I23" s="107" t="s">
        <v>85</v>
      </c>
      <c r="J23" s="106" t="s">
        <v>85</v>
      </c>
      <c r="K23" s="104">
        <v>655</v>
      </c>
      <c r="L23" s="106" t="s">
        <v>156</v>
      </c>
    </row>
    <row r="24" spans="1:12">
      <c r="A24" s="103" t="s">
        <v>43</v>
      </c>
      <c r="B24" s="104">
        <v>111</v>
      </c>
      <c r="C24" s="105" t="s">
        <v>99</v>
      </c>
      <c r="D24" s="106" t="s">
        <v>85</v>
      </c>
      <c r="E24" s="104">
        <v>751</v>
      </c>
      <c r="F24" s="105" t="s">
        <v>123</v>
      </c>
      <c r="G24" s="106" t="s">
        <v>85</v>
      </c>
      <c r="H24" s="105" t="s">
        <v>680</v>
      </c>
      <c r="I24" s="107" t="s">
        <v>85</v>
      </c>
      <c r="J24" s="106" t="s">
        <v>85</v>
      </c>
      <c r="K24" s="104">
        <v>862</v>
      </c>
      <c r="L24" s="106" t="s">
        <v>157</v>
      </c>
    </row>
    <row r="25" spans="1:12">
      <c r="A25" s="103" t="s">
        <v>44</v>
      </c>
      <c r="B25" s="104">
        <v>43</v>
      </c>
      <c r="C25" s="105" t="s">
        <v>665</v>
      </c>
      <c r="D25" s="106" t="s">
        <v>85</v>
      </c>
      <c r="E25" s="104">
        <v>431</v>
      </c>
      <c r="F25" s="105" t="s">
        <v>106</v>
      </c>
      <c r="G25" s="106" t="s">
        <v>85</v>
      </c>
      <c r="H25" s="105" t="s">
        <v>85</v>
      </c>
      <c r="I25" s="107" t="s">
        <v>85</v>
      </c>
      <c r="J25" s="106" t="s">
        <v>85</v>
      </c>
      <c r="K25" s="104">
        <v>474</v>
      </c>
      <c r="L25" s="106" t="s">
        <v>158</v>
      </c>
    </row>
    <row r="26" spans="1:12">
      <c r="A26" s="103" t="s">
        <v>45</v>
      </c>
      <c r="B26" s="104">
        <v>82</v>
      </c>
      <c r="C26" s="105" t="s">
        <v>100</v>
      </c>
      <c r="D26" s="106" t="s">
        <v>85</v>
      </c>
      <c r="E26" s="104">
        <v>629</v>
      </c>
      <c r="F26" s="105" t="s">
        <v>124</v>
      </c>
      <c r="G26" s="106" t="s">
        <v>85</v>
      </c>
      <c r="H26" s="105" t="s">
        <v>141</v>
      </c>
      <c r="I26" s="107" t="s">
        <v>307</v>
      </c>
      <c r="J26" s="106" t="s">
        <v>85</v>
      </c>
      <c r="K26" s="104">
        <v>711</v>
      </c>
      <c r="L26" s="106" t="s">
        <v>115</v>
      </c>
    </row>
    <row r="27" spans="1:12">
      <c r="A27" s="103" t="s">
        <v>46</v>
      </c>
      <c r="B27" s="104">
        <v>59</v>
      </c>
      <c r="C27" s="105" t="s">
        <v>101</v>
      </c>
      <c r="D27" s="106" t="s">
        <v>85</v>
      </c>
      <c r="E27" s="104">
        <v>752</v>
      </c>
      <c r="F27" s="105" t="s">
        <v>125</v>
      </c>
      <c r="G27" s="106" t="s">
        <v>85</v>
      </c>
      <c r="H27" s="105" t="s">
        <v>142</v>
      </c>
      <c r="I27" s="107" t="s">
        <v>85</v>
      </c>
      <c r="J27" s="106" t="s">
        <v>85</v>
      </c>
      <c r="K27" s="104">
        <v>811</v>
      </c>
      <c r="L27" s="106" t="s">
        <v>159</v>
      </c>
    </row>
    <row r="28" spans="1:12">
      <c r="A28" s="103" t="s">
        <v>47</v>
      </c>
      <c r="B28" s="104">
        <v>96</v>
      </c>
      <c r="C28" s="105" t="s">
        <v>102</v>
      </c>
      <c r="D28" s="106" t="s">
        <v>85</v>
      </c>
      <c r="E28" s="104">
        <v>756</v>
      </c>
      <c r="F28" s="105" t="s">
        <v>126</v>
      </c>
      <c r="G28" s="106" t="s">
        <v>85</v>
      </c>
      <c r="H28" s="105" t="s">
        <v>143</v>
      </c>
      <c r="I28" s="107" t="s">
        <v>307</v>
      </c>
      <c r="J28" s="106" t="s">
        <v>85</v>
      </c>
      <c r="K28" s="104">
        <v>852</v>
      </c>
      <c r="L28" s="106" t="s">
        <v>160</v>
      </c>
    </row>
    <row r="29" spans="1:12">
      <c r="A29" s="103" t="s">
        <v>48</v>
      </c>
      <c r="B29" s="104">
        <v>53</v>
      </c>
      <c r="C29" s="105" t="s">
        <v>103</v>
      </c>
      <c r="D29" s="106" t="s">
        <v>85</v>
      </c>
      <c r="E29" s="104">
        <v>490</v>
      </c>
      <c r="F29" s="105" t="s">
        <v>127</v>
      </c>
      <c r="G29" s="106" t="s">
        <v>85</v>
      </c>
      <c r="H29" s="105" t="s">
        <v>681</v>
      </c>
      <c r="I29" s="107" t="s">
        <v>85</v>
      </c>
      <c r="J29" s="106" t="s">
        <v>85</v>
      </c>
      <c r="K29" s="104">
        <v>543</v>
      </c>
      <c r="L29" s="106" t="s">
        <v>161</v>
      </c>
    </row>
    <row r="30" spans="1:12">
      <c r="A30" s="103" t="s">
        <v>49</v>
      </c>
      <c r="B30" s="104">
        <v>90</v>
      </c>
      <c r="C30" s="105" t="s">
        <v>104</v>
      </c>
      <c r="D30" s="106" t="s">
        <v>85</v>
      </c>
      <c r="E30" s="104">
        <v>760</v>
      </c>
      <c r="F30" s="105" t="s">
        <v>128</v>
      </c>
      <c r="G30" s="106" t="s">
        <v>85</v>
      </c>
      <c r="H30" s="105" t="s">
        <v>144</v>
      </c>
      <c r="I30" s="107" t="s">
        <v>85</v>
      </c>
      <c r="J30" s="106" t="s">
        <v>85</v>
      </c>
      <c r="K30" s="104">
        <v>850</v>
      </c>
      <c r="L30" s="106" t="s">
        <v>161</v>
      </c>
    </row>
    <row r="31" spans="1:12" ht="12.95" customHeight="1">
      <c r="A31" s="160" t="s">
        <v>50</v>
      </c>
      <c r="B31" s="161">
        <v>25</v>
      </c>
      <c r="C31" s="162" t="s">
        <v>665</v>
      </c>
      <c r="D31" s="163" t="s">
        <v>85</v>
      </c>
      <c r="E31" s="161">
        <v>258</v>
      </c>
      <c r="F31" s="162" t="s">
        <v>129</v>
      </c>
      <c r="G31" s="163" t="s">
        <v>85</v>
      </c>
      <c r="H31" s="162" t="s">
        <v>85</v>
      </c>
      <c r="I31" s="164" t="s">
        <v>85</v>
      </c>
      <c r="J31" s="163" t="s">
        <v>85</v>
      </c>
      <c r="K31" s="161">
        <v>283</v>
      </c>
      <c r="L31" s="163" t="s">
        <v>162</v>
      </c>
    </row>
    <row r="32" spans="1:12" ht="59.1" customHeight="1">
      <c r="A32" s="169" t="s">
        <v>741</v>
      </c>
      <c r="B32" s="169"/>
      <c r="C32" s="169"/>
      <c r="D32" s="169"/>
      <c r="E32" s="169"/>
      <c r="F32" s="169"/>
      <c r="G32" s="169"/>
      <c r="H32" s="169"/>
      <c r="I32" s="169"/>
      <c r="J32" s="169"/>
      <c r="K32" s="169"/>
      <c r="L32" s="169"/>
    </row>
    <row r="33" spans="1:9" ht="15" customHeight="1">
      <c r="A33" s="103"/>
      <c r="B33" s="103"/>
      <c r="C33" s="109"/>
      <c r="D33" s="103"/>
      <c r="E33" s="109"/>
      <c r="F33" s="106"/>
      <c r="G33" s="108"/>
      <c r="H33" s="103"/>
      <c r="I33" s="109"/>
    </row>
    <row r="34" spans="1:9" ht="15" customHeight="1">
      <c r="A34" s="103"/>
      <c r="B34" s="103"/>
      <c r="C34" s="109"/>
      <c r="D34" s="103"/>
      <c r="E34" s="109"/>
      <c r="F34" s="106"/>
      <c r="G34" s="108"/>
      <c r="H34" s="103"/>
      <c r="I34" s="109"/>
    </row>
    <row r="35" spans="1:9" ht="15" customHeight="1">
      <c r="A35" s="103"/>
      <c r="B35" s="103"/>
      <c r="C35" s="109"/>
      <c r="D35" s="103"/>
      <c r="E35" s="109"/>
      <c r="F35" s="106"/>
      <c r="G35" s="108"/>
      <c r="H35" s="103"/>
      <c r="I35" s="109"/>
    </row>
    <row r="36" spans="1:9" ht="15" customHeight="1">
      <c r="A36" s="103"/>
      <c r="B36" s="103"/>
      <c r="C36" s="103"/>
      <c r="D36" s="103"/>
      <c r="E36" s="103"/>
      <c r="F36" s="106"/>
      <c r="G36" s="108"/>
      <c r="H36" s="103"/>
      <c r="I36" s="103"/>
    </row>
    <row r="37" spans="1:9" ht="15" customHeight="1">
      <c r="A37" s="103"/>
      <c r="B37" s="103"/>
      <c r="C37" s="103"/>
      <c r="D37" s="103"/>
      <c r="E37" s="103"/>
      <c r="F37" s="106"/>
      <c r="G37" s="108"/>
      <c r="H37" s="103"/>
      <c r="I37" s="103"/>
    </row>
    <row r="38" spans="1:9" ht="15" customHeight="1">
      <c r="A38" s="103"/>
      <c r="B38" s="103"/>
      <c r="C38" s="103"/>
      <c r="D38" s="103"/>
      <c r="E38" s="103"/>
      <c r="F38" s="106"/>
      <c r="G38" s="108"/>
      <c r="H38" s="103"/>
      <c r="I38" s="103"/>
    </row>
    <row r="39" spans="1:9" ht="15" customHeight="1">
      <c r="A39" s="103"/>
      <c r="B39" s="103"/>
      <c r="C39" s="103"/>
      <c r="D39" s="103"/>
      <c r="E39" s="103"/>
      <c r="F39" s="106"/>
      <c r="G39" s="108"/>
      <c r="H39" s="103"/>
      <c r="I39" s="103"/>
    </row>
    <row r="40" spans="1:9">
      <c r="A40" s="103"/>
      <c r="B40" s="103"/>
      <c r="C40" s="103"/>
      <c r="D40" s="103"/>
      <c r="E40" s="103"/>
      <c r="F40" s="106"/>
      <c r="G40" s="108"/>
      <c r="H40" s="103"/>
      <c r="I40" s="103"/>
    </row>
    <row r="41" spans="1:9">
      <c r="A41" s="103"/>
      <c r="B41" s="103"/>
      <c r="C41" s="103"/>
      <c r="D41" s="103"/>
      <c r="E41" s="103"/>
      <c r="F41" s="106"/>
      <c r="G41" s="108"/>
      <c r="H41" s="103"/>
      <c r="I41" s="103"/>
    </row>
    <row r="42" spans="1:9">
      <c r="A42" s="103"/>
      <c r="B42" s="103"/>
      <c r="C42" s="103"/>
      <c r="D42" s="103"/>
      <c r="E42" s="103"/>
      <c r="F42" s="106"/>
      <c r="G42" s="108"/>
      <c r="H42" s="103"/>
      <c r="I42" s="103"/>
    </row>
  </sheetData>
  <mergeCells count="7">
    <mergeCell ref="H3:I3"/>
    <mergeCell ref="A32:L32"/>
    <mergeCell ref="A1:L1"/>
    <mergeCell ref="H2:I2"/>
    <mergeCell ref="E2:F2"/>
    <mergeCell ref="K2:L2"/>
    <mergeCell ref="B2:C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1918-416A-48A6-9871-190613475DB4}">
  <sheetPr codeName="Sheet3"/>
  <dimension ref="A1:I36"/>
  <sheetViews>
    <sheetView workbookViewId="0"/>
  </sheetViews>
  <sheetFormatPr defaultColWidth="8.85546875" defaultRowHeight="15"/>
  <cols>
    <col min="1" max="9" width="14" customWidth="1"/>
  </cols>
  <sheetData>
    <row r="1" spans="1:9">
      <c r="A1" s="1" t="s">
        <v>0</v>
      </c>
    </row>
    <row r="2" spans="1:9">
      <c r="A2" s="10"/>
    </row>
    <row r="3" spans="1:9" ht="29.1" customHeight="1">
      <c r="A3" s="14"/>
      <c r="B3" s="173">
        <v>2017</v>
      </c>
      <c r="C3" s="174"/>
      <c r="D3" s="173">
        <v>2019</v>
      </c>
      <c r="E3" s="174"/>
      <c r="F3" s="173">
        <v>2022</v>
      </c>
      <c r="G3" s="174"/>
      <c r="H3" s="7" t="s">
        <v>2</v>
      </c>
      <c r="I3" s="7" t="s">
        <v>3</v>
      </c>
    </row>
    <row r="4" spans="1:9" s="6" customFormat="1" ht="30">
      <c r="A4" s="11"/>
      <c r="B4" s="8" t="s">
        <v>22</v>
      </c>
      <c r="C4" s="19" t="s">
        <v>23</v>
      </c>
      <c r="D4" s="8" t="s">
        <v>22</v>
      </c>
      <c r="E4" s="8" t="s">
        <v>23</v>
      </c>
      <c r="F4" s="8" t="s">
        <v>22</v>
      </c>
      <c r="G4" s="8" t="s">
        <v>23</v>
      </c>
      <c r="H4" s="8" t="s">
        <v>19</v>
      </c>
      <c r="I4" s="8" t="s">
        <v>19</v>
      </c>
    </row>
    <row r="5" spans="1:9">
      <c r="A5" s="9" t="s">
        <v>24</v>
      </c>
      <c r="B5" s="31">
        <v>69.986969110255515</v>
      </c>
      <c r="C5" s="30">
        <v>521</v>
      </c>
      <c r="D5" s="31">
        <v>75.021100596184908</v>
      </c>
      <c r="E5" s="30">
        <v>620</v>
      </c>
      <c r="F5" s="23">
        <v>79.166350925421241</v>
      </c>
      <c r="G5" s="24">
        <v>298</v>
      </c>
      <c r="H5" s="9"/>
      <c r="I5" s="27"/>
    </row>
    <row r="6" spans="1:9">
      <c r="A6" s="9" t="s">
        <v>25</v>
      </c>
      <c r="B6" s="23">
        <v>62.750206904381393</v>
      </c>
      <c r="C6" s="30">
        <v>1025</v>
      </c>
      <c r="D6" s="23">
        <v>70.948099029539009</v>
      </c>
      <c r="E6" s="30">
        <v>615</v>
      </c>
      <c r="F6" s="23">
        <v>79.419914801639564</v>
      </c>
      <c r="G6" s="24">
        <v>263</v>
      </c>
      <c r="H6" s="9"/>
      <c r="I6" s="27"/>
    </row>
    <row r="7" spans="1:9">
      <c r="A7" s="12" t="s">
        <v>26</v>
      </c>
      <c r="B7" s="37" t="s">
        <v>61</v>
      </c>
      <c r="C7" s="37" t="s">
        <v>61</v>
      </c>
      <c r="D7" s="23">
        <v>69.401559403969898</v>
      </c>
      <c r="E7" s="30">
        <v>301</v>
      </c>
      <c r="F7" s="23">
        <v>80.350352462348596</v>
      </c>
      <c r="G7" s="24">
        <v>294</v>
      </c>
      <c r="H7" s="9"/>
      <c r="I7" s="27"/>
    </row>
    <row r="8" spans="1:9">
      <c r="A8" s="12" t="s">
        <v>27</v>
      </c>
      <c r="B8" s="23">
        <v>70.72544697618882</v>
      </c>
      <c r="C8" s="30">
        <v>962</v>
      </c>
      <c r="D8" s="37" t="s">
        <v>61</v>
      </c>
      <c r="E8" s="37" t="s">
        <v>61</v>
      </c>
      <c r="F8" s="23">
        <v>80.565866142519894</v>
      </c>
      <c r="G8" s="24">
        <v>709</v>
      </c>
      <c r="H8" s="9"/>
      <c r="I8" s="27"/>
    </row>
    <row r="9" spans="1:9">
      <c r="A9" s="12" t="s">
        <v>51</v>
      </c>
      <c r="B9" s="23">
        <v>68.462700463630441</v>
      </c>
      <c r="C9" s="30">
        <v>762</v>
      </c>
      <c r="D9" s="23">
        <v>71.491031993170196</v>
      </c>
      <c r="E9" s="29">
        <v>634</v>
      </c>
      <c r="F9" s="23">
        <v>86.645965690475322</v>
      </c>
      <c r="G9" s="24">
        <v>365</v>
      </c>
      <c r="H9" s="9"/>
      <c r="I9" s="27"/>
    </row>
    <row r="10" spans="1:9">
      <c r="A10" s="12" t="s">
        <v>28</v>
      </c>
      <c r="B10" s="23">
        <v>61.469858755688747</v>
      </c>
      <c r="C10" s="30">
        <v>323</v>
      </c>
      <c r="D10" s="23">
        <v>71.100906199882303</v>
      </c>
      <c r="E10" s="30">
        <v>342</v>
      </c>
      <c r="F10" s="23">
        <v>81.861860398972169</v>
      </c>
      <c r="G10" s="24">
        <v>264</v>
      </c>
      <c r="H10" s="9"/>
      <c r="I10" s="27"/>
    </row>
    <row r="11" spans="1:9">
      <c r="A11" s="12" t="s">
        <v>29</v>
      </c>
      <c r="B11" s="37" t="s">
        <v>61</v>
      </c>
      <c r="C11" s="37" t="s">
        <v>61</v>
      </c>
      <c r="D11" s="37" t="s">
        <v>61</v>
      </c>
      <c r="E11" s="37" t="s">
        <v>61</v>
      </c>
      <c r="F11" s="23">
        <v>69.91963154857001</v>
      </c>
      <c r="G11" s="24">
        <v>143</v>
      </c>
      <c r="H11" s="9"/>
      <c r="I11" s="27"/>
    </row>
    <row r="12" spans="1:9">
      <c r="A12" s="12" t="s">
        <v>30</v>
      </c>
      <c r="B12" s="23">
        <v>71.014035660563948</v>
      </c>
      <c r="C12" s="30">
        <v>958</v>
      </c>
      <c r="D12" s="23">
        <v>69.186792321377951</v>
      </c>
      <c r="E12" s="30">
        <v>672</v>
      </c>
      <c r="F12" s="23">
        <v>79.257360412844847</v>
      </c>
      <c r="G12" s="24">
        <v>728</v>
      </c>
      <c r="H12" s="9"/>
      <c r="I12" s="27"/>
    </row>
    <row r="13" spans="1:9">
      <c r="A13" s="12" t="s">
        <v>31</v>
      </c>
      <c r="B13" s="23">
        <v>73.831803683433535</v>
      </c>
      <c r="C13" s="30">
        <v>662</v>
      </c>
      <c r="D13" s="23">
        <v>77.212214544646727</v>
      </c>
      <c r="E13" s="29">
        <v>1003</v>
      </c>
      <c r="F13" s="23">
        <v>85.569468478731196</v>
      </c>
      <c r="G13" s="24">
        <v>793</v>
      </c>
      <c r="H13" s="9"/>
      <c r="I13" s="27"/>
    </row>
    <row r="14" spans="1:9">
      <c r="A14" s="12" t="s">
        <v>32</v>
      </c>
      <c r="B14" s="23">
        <v>71.351811143900704</v>
      </c>
      <c r="C14" s="30">
        <v>1772</v>
      </c>
      <c r="D14" s="23">
        <v>72.556871878001942</v>
      </c>
      <c r="E14" s="30">
        <v>1023</v>
      </c>
      <c r="F14" s="23">
        <v>85.335147117233348</v>
      </c>
      <c r="G14" s="24">
        <v>425</v>
      </c>
      <c r="H14" s="9"/>
      <c r="I14" s="27"/>
    </row>
    <row r="15" spans="1:9">
      <c r="A15" s="12" t="s">
        <v>33</v>
      </c>
      <c r="B15" s="37" t="s">
        <v>61</v>
      </c>
      <c r="C15" s="37" t="s">
        <v>61</v>
      </c>
      <c r="D15" s="37" t="s">
        <v>61</v>
      </c>
      <c r="E15" s="37" t="s">
        <v>61</v>
      </c>
      <c r="F15" s="23">
        <v>84.650088486449704</v>
      </c>
      <c r="G15" s="24">
        <v>661</v>
      </c>
      <c r="H15" s="9"/>
      <c r="I15" s="27"/>
    </row>
    <row r="16" spans="1:9">
      <c r="A16" s="12" t="s">
        <v>34</v>
      </c>
      <c r="B16" s="23">
        <v>69.138059951311305</v>
      </c>
      <c r="C16" s="30">
        <v>1488</v>
      </c>
      <c r="D16" s="23">
        <v>73.413187284524696</v>
      </c>
      <c r="E16" s="30">
        <v>1675</v>
      </c>
      <c r="F16" s="23">
        <v>84.139375202665619</v>
      </c>
      <c r="G16" s="24">
        <v>1257</v>
      </c>
      <c r="H16" s="9"/>
      <c r="I16" s="27"/>
    </row>
    <row r="17" spans="1:9">
      <c r="A17" s="9" t="s">
        <v>35</v>
      </c>
      <c r="B17" s="23">
        <v>67.221812206702523</v>
      </c>
      <c r="C17" s="30">
        <v>627</v>
      </c>
      <c r="D17" s="23">
        <v>73.927795575681358</v>
      </c>
      <c r="E17" s="30">
        <v>735</v>
      </c>
      <c r="F17" s="23">
        <v>78.74337907124179</v>
      </c>
      <c r="G17" s="24">
        <v>271</v>
      </c>
      <c r="H17" s="9"/>
      <c r="I17" s="27"/>
    </row>
    <row r="18" spans="1:9">
      <c r="A18" s="9" t="s">
        <v>36</v>
      </c>
      <c r="B18" s="23">
        <v>67.804201363814627</v>
      </c>
      <c r="C18" s="30">
        <v>282</v>
      </c>
      <c r="D18" s="37" t="s">
        <v>61</v>
      </c>
      <c r="E18" s="37" t="s">
        <v>61</v>
      </c>
      <c r="F18" s="23">
        <v>77.629979407872867</v>
      </c>
      <c r="G18" s="24">
        <v>219</v>
      </c>
      <c r="H18" s="9"/>
      <c r="I18" s="27"/>
    </row>
    <row r="19" spans="1:9">
      <c r="A19" s="9" t="s">
        <v>37</v>
      </c>
      <c r="B19" s="23">
        <v>66.719825356386337</v>
      </c>
      <c r="C19" s="30">
        <v>895</v>
      </c>
      <c r="D19" s="37" t="s">
        <v>61</v>
      </c>
      <c r="E19" s="37" t="s">
        <v>61</v>
      </c>
      <c r="F19" s="23">
        <v>83.485343811930591</v>
      </c>
      <c r="G19" s="24">
        <v>604</v>
      </c>
      <c r="H19" s="9"/>
      <c r="I19" s="27"/>
    </row>
    <row r="20" spans="1:9">
      <c r="A20" s="9" t="s">
        <v>38</v>
      </c>
      <c r="B20" s="23">
        <v>73.319147305590278</v>
      </c>
      <c r="C20" s="30">
        <v>499</v>
      </c>
      <c r="D20" s="23">
        <v>70.952465935804099</v>
      </c>
      <c r="E20" s="29">
        <v>498</v>
      </c>
      <c r="F20" s="23">
        <v>81.351078271040336</v>
      </c>
      <c r="G20" s="24">
        <v>330</v>
      </c>
      <c r="H20" s="9"/>
      <c r="I20" s="27"/>
    </row>
    <row r="21" spans="1:9">
      <c r="A21" s="9" t="s">
        <v>39</v>
      </c>
      <c r="B21" s="23">
        <v>72.777516109658862</v>
      </c>
      <c r="C21" s="30">
        <v>427</v>
      </c>
      <c r="D21" s="23">
        <v>67.443617375890923</v>
      </c>
      <c r="E21" s="30">
        <v>383</v>
      </c>
      <c r="F21" s="23">
        <v>82.295834896519111</v>
      </c>
      <c r="G21" s="24">
        <v>412</v>
      </c>
      <c r="H21" s="9"/>
      <c r="I21" s="27"/>
    </row>
    <row r="22" spans="1:9">
      <c r="A22" s="9" t="s">
        <v>40</v>
      </c>
      <c r="B22" s="23">
        <v>64.720872937269078</v>
      </c>
      <c r="C22" s="30">
        <v>842</v>
      </c>
      <c r="D22" s="23">
        <v>69.029517266486835</v>
      </c>
      <c r="E22" s="30">
        <v>599</v>
      </c>
      <c r="F22" s="23">
        <v>80.310990637751615</v>
      </c>
      <c r="G22" s="24">
        <v>699</v>
      </c>
      <c r="H22" s="9"/>
      <c r="I22" s="27"/>
    </row>
    <row r="23" spans="1:9">
      <c r="A23" s="9" t="s">
        <v>41</v>
      </c>
      <c r="B23" s="23">
        <v>69.679265942935174</v>
      </c>
      <c r="C23" s="30">
        <v>263</v>
      </c>
      <c r="D23" s="23">
        <v>74.830029973472975</v>
      </c>
      <c r="E23" s="29">
        <v>331</v>
      </c>
      <c r="F23" s="23">
        <v>84.783727240625723</v>
      </c>
      <c r="G23" s="24">
        <v>271</v>
      </c>
      <c r="H23" s="9"/>
      <c r="I23" s="27"/>
    </row>
    <row r="24" spans="1:9">
      <c r="A24" s="9" t="s">
        <v>42</v>
      </c>
      <c r="B24" s="23">
        <v>77.342367290826942</v>
      </c>
      <c r="C24" s="30">
        <v>516</v>
      </c>
      <c r="D24" s="23">
        <v>79.617787022997646</v>
      </c>
      <c r="E24" s="29">
        <v>655</v>
      </c>
      <c r="F24" s="23">
        <v>84.32776094791879</v>
      </c>
      <c r="G24" s="24">
        <v>547</v>
      </c>
      <c r="H24" s="9"/>
      <c r="I24" s="27"/>
    </row>
    <row r="25" spans="1:9">
      <c r="A25" s="9" t="s">
        <v>43</v>
      </c>
      <c r="B25" s="23">
        <v>70.32726076969638</v>
      </c>
      <c r="C25" s="30">
        <v>516</v>
      </c>
      <c r="D25" s="23">
        <v>71.007405875988397</v>
      </c>
      <c r="E25" s="30">
        <v>808</v>
      </c>
      <c r="F25" s="23">
        <v>74.446883603169297</v>
      </c>
      <c r="G25" s="24">
        <v>651</v>
      </c>
      <c r="H25" s="9"/>
      <c r="I25" s="27"/>
    </row>
    <row r="26" spans="1:9">
      <c r="A26" s="9" t="s">
        <v>44</v>
      </c>
      <c r="B26" s="37" t="s">
        <v>61</v>
      </c>
      <c r="C26" s="37" t="s">
        <v>61</v>
      </c>
      <c r="D26" s="23">
        <v>73.151624298929661</v>
      </c>
      <c r="E26" s="30">
        <v>441</v>
      </c>
      <c r="F26" s="23">
        <v>84.357692335595729</v>
      </c>
      <c r="G26" s="24">
        <v>383</v>
      </c>
      <c r="H26" s="9"/>
      <c r="I26" s="27"/>
    </row>
    <row r="27" spans="1:9">
      <c r="A27" s="9" t="s">
        <v>45</v>
      </c>
      <c r="B27" s="23">
        <v>70.970681934014507</v>
      </c>
      <c r="C27" s="30">
        <v>802</v>
      </c>
      <c r="D27" s="23">
        <v>68.983727344088237</v>
      </c>
      <c r="E27" s="30">
        <v>543</v>
      </c>
      <c r="F27" s="23">
        <v>82.774837609111941</v>
      </c>
      <c r="G27" s="24">
        <v>577</v>
      </c>
      <c r="H27" s="9"/>
      <c r="I27" s="27"/>
    </row>
    <row r="28" spans="1:9">
      <c r="A28" s="9" t="s">
        <v>46</v>
      </c>
      <c r="B28" s="37" t="s">
        <v>61</v>
      </c>
      <c r="C28" s="37" t="s">
        <v>61</v>
      </c>
      <c r="D28" s="37" t="s">
        <v>61</v>
      </c>
      <c r="E28" s="37" t="s">
        <v>61</v>
      </c>
      <c r="F28" s="23">
        <v>87.989981972712769</v>
      </c>
      <c r="G28" s="24">
        <v>696</v>
      </c>
      <c r="H28" s="9"/>
      <c r="I28" s="27"/>
    </row>
    <row r="29" spans="1:9">
      <c r="A29" s="9" t="s">
        <v>47</v>
      </c>
      <c r="B29" s="23">
        <v>70.018831420331679</v>
      </c>
      <c r="C29" s="30">
        <v>800</v>
      </c>
      <c r="D29" s="23">
        <v>69.511281758395597</v>
      </c>
      <c r="E29" s="24">
        <v>862</v>
      </c>
      <c r="F29" s="23">
        <v>82.76447564017505</v>
      </c>
      <c r="G29" s="24">
        <v>695</v>
      </c>
      <c r="H29" s="9"/>
      <c r="I29" s="27"/>
    </row>
    <row r="30" spans="1:9">
      <c r="A30" s="13" t="s">
        <v>48</v>
      </c>
      <c r="B30" s="23">
        <v>68.583030602532361</v>
      </c>
      <c r="C30" s="30">
        <v>445</v>
      </c>
      <c r="D30" s="23">
        <v>75.508370867357797</v>
      </c>
      <c r="E30" s="24">
        <v>435</v>
      </c>
      <c r="F30" s="23">
        <v>83.399584030586041</v>
      </c>
      <c r="G30" s="24">
        <v>447</v>
      </c>
      <c r="H30" s="9"/>
      <c r="I30" s="27"/>
    </row>
    <row r="31" spans="1:9">
      <c r="A31" s="9" t="s">
        <v>49</v>
      </c>
      <c r="B31" s="23">
        <v>65.465485454700527</v>
      </c>
      <c r="C31" s="30">
        <v>484</v>
      </c>
      <c r="D31" s="23">
        <v>74.483760286260846</v>
      </c>
      <c r="E31" s="24">
        <v>389</v>
      </c>
      <c r="F31" s="23">
        <v>83.417200397672175</v>
      </c>
      <c r="G31" s="24">
        <v>709</v>
      </c>
      <c r="H31" s="9"/>
      <c r="I31" s="27"/>
    </row>
    <row r="32" spans="1:9">
      <c r="A32" s="11" t="s">
        <v>50</v>
      </c>
      <c r="B32" s="25">
        <v>73.367808376470151</v>
      </c>
      <c r="C32" s="26">
        <v>337</v>
      </c>
      <c r="D32" s="25">
        <v>72.573712680507612</v>
      </c>
      <c r="E32" s="36">
        <v>330</v>
      </c>
      <c r="F32" s="25">
        <v>86.994849226535351</v>
      </c>
      <c r="G32" s="26">
        <v>242</v>
      </c>
      <c r="H32" s="11"/>
      <c r="I32" s="35"/>
    </row>
    <row r="34" spans="1:1">
      <c r="A34" s="9" t="s">
        <v>56</v>
      </c>
    </row>
    <row r="35" spans="1:1">
      <c r="A35" s="20" t="s">
        <v>53</v>
      </c>
    </row>
    <row r="36" spans="1:1">
      <c r="A36" s="21" t="s">
        <v>52</v>
      </c>
    </row>
  </sheetData>
  <mergeCells count="3">
    <mergeCell ref="B3:C3"/>
    <mergeCell ref="D3:E3"/>
    <mergeCell ref="F3:G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5CA6-6781-46B4-B02E-443F44B9722F}">
  <sheetPr codeName="Sheet4"/>
  <dimension ref="A1:S35"/>
  <sheetViews>
    <sheetView workbookViewId="0"/>
  </sheetViews>
  <sheetFormatPr defaultColWidth="8.85546875" defaultRowHeight="15"/>
  <cols>
    <col min="1" max="16" width="14" customWidth="1"/>
  </cols>
  <sheetData>
    <row r="1" spans="1:19">
      <c r="A1" s="2" t="s">
        <v>21</v>
      </c>
    </row>
    <row r="2" spans="1:19">
      <c r="A2" s="16"/>
      <c r="C2" s="16"/>
      <c r="F2" s="16"/>
      <c r="I2" s="16"/>
      <c r="L2" s="16"/>
    </row>
    <row r="3" spans="1:19" s="5" customFormat="1" ht="63.6" customHeight="1">
      <c r="A3" s="17"/>
      <c r="B3" s="8" t="s">
        <v>4</v>
      </c>
      <c r="C3" s="8" t="s">
        <v>5</v>
      </c>
      <c r="D3" s="8" t="s">
        <v>6</v>
      </c>
      <c r="E3" s="8" t="s">
        <v>7</v>
      </c>
      <c r="F3" s="8" t="s">
        <v>8</v>
      </c>
      <c r="G3" s="8" t="s">
        <v>9</v>
      </c>
      <c r="H3" s="8" t="s">
        <v>10</v>
      </c>
      <c r="I3" s="8" t="s">
        <v>11</v>
      </c>
      <c r="J3" s="8" t="s">
        <v>12</v>
      </c>
      <c r="K3" s="8" t="s">
        <v>13</v>
      </c>
      <c r="L3" s="8" t="s">
        <v>14</v>
      </c>
      <c r="M3" s="8" t="s">
        <v>15</v>
      </c>
      <c r="N3" s="8" t="s">
        <v>58</v>
      </c>
      <c r="O3" s="8" t="s">
        <v>16</v>
      </c>
      <c r="P3" s="8" t="s">
        <v>17</v>
      </c>
    </row>
    <row r="4" spans="1:19" s="4" customFormat="1" ht="45">
      <c r="A4" s="18"/>
      <c r="B4" s="7" t="s">
        <v>20</v>
      </c>
      <c r="C4" s="7" t="s">
        <v>20</v>
      </c>
      <c r="D4" s="7" t="s">
        <v>20</v>
      </c>
      <c r="E4" s="7" t="s">
        <v>20</v>
      </c>
      <c r="F4" s="7" t="s">
        <v>20</v>
      </c>
      <c r="G4" s="7" t="s">
        <v>20</v>
      </c>
      <c r="H4" s="7" t="s">
        <v>20</v>
      </c>
      <c r="I4" s="7" t="s">
        <v>20</v>
      </c>
      <c r="J4" s="7" t="s">
        <v>20</v>
      </c>
      <c r="K4" s="7" t="s">
        <v>20</v>
      </c>
      <c r="L4" s="7" t="s">
        <v>20</v>
      </c>
      <c r="M4" s="7" t="s">
        <v>20</v>
      </c>
      <c r="N4" s="7" t="s">
        <v>22</v>
      </c>
      <c r="O4" s="7" t="s">
        <v>20</v>
      </c>
      <c r="P4" s="7" t="s">
        <v>18</v>
      </c>
      <c r="R4" s="4" t="s">
        <v>59</v>
      </c>
      <c r="S4" s="4" t="s">
        <v>60</v>
      </c>
    </row>
    <row r="5" spans="1:19">
      <c r="A5" s="9" t="s">
        <v>24</v>
      </c>
      <c r="B5" s="32">
        <v>17.701616111768121</v>
      </c>
      <c r="C5" s="32">
        <v>6.4435232088391494</v>
      </c>
      <c r="D5" s="32">
        <v>3.0059827854227219</v>
      </c>
      <c r="E5" s="32">
        <v>4.7336037440264596</v>
      </c>
      <c r="F5" s="32">
        <v>1.85533138183295</v>
      </c>
      <c r="G5" s="32">
        <v>8.7950090445031659</v>
      </c>
      <c r="H5" s="32">
        <v>17.33999655118032</v>
      </c>
      <c r="I5" s="32">
        <v>0.19850511966583601</v>
      </c>
      <c r="J5" s="32">
        <v>0.70235907987051593</v>
      </c>
      <c r="K5" s="32">
        <v>3.85182042863108</v>
      </c>
      <c r="L5" s="34" t="s">
        <v>55</v>
      </c>
      <c r="M5" s="32">
        <v>0.48791023543726969</v>
      </c>
      <c r="N5" s="32">
        <v>11.16630789085669</v>
      </c>
      <c r="O5" s="32">
        <v>23.718034417965718</v>
      </c>
      <c r="P5" s="15">
        <v>386</v>
      </c>
      <c r="R5" s="28">
        <f>SUM(B5:O5)</f>
        <v>100</v>
      </c>
      <c r="S5" s="28">
        <f>SUM(B5:N5)</f>
        <v>76.281965582034289</v>
      </c>
    </row>
    <row r="6" spans="1:19">
      <c r="A6" s="9" t="s">
        <v>25</v>
      </c>
      <c r="B6" s="32">
        <v>10.66109734955479</v>
      </c>
      <c r="C6" s="32">
        <v>11.085052025907</v>
      </c>
      <c r="D6" s="32">
        <v>2.6718241356026948</v>
      </c>
      <c r="E6" s="32">
        <v>7.8307132791631622</v>
      </c>
      <c r="F6" s="32">
        <v>1.1027829209832629</v>
      </c>
      <c r="G6" s="32">
        <v>15.70576238549234</v>
      </c>
      <c r="H6" s="32">
        <v>8.4231799910482028</v>
      </c>
      <c r="I6" s="32">
        <v>3.8133007995724208E-2</v>
      </c>
      <c r="J6" s="32">
        <v>0.1440954911731647</v>
      </c>
      <c r="K6" s="32">
        <v>4.0783872681238664</v>
      </c>
      <c r="L6" s="34" t="s">
        <v>55</v>
      </c>
      <c r="M6" s="32">
        <v>1.703086737622189</v>
      </c>
      <c r="N6" s="32">
        <v>13.58178794704453</v>
      </c>
      <c r="O6" s="32">
        <v>22.97409746028908</v>
      </c>
      <c r="P6" s="9">
        <v>327</v>
      </c>
      <c r="R6" s="28">
        <f t="shared" ref="R6:R32" si="0">SUM(B6:O6)</f>
        <v>100</v>
      </c>
      <c r="S6" s="28">
        <f t="shared" ref="S6:S32" si="1">SUM(B6:N6)</f>
        <v>77.025902539710927</v>
      </c>
    </row>
    <row r="7" spans="1:19">
      <c r="A7" s="12" t="s">
        <v>26</v>
      </c>
      <c r="B7" s="32">
        <v>12.172157668082891</v>
      </c>
      <c r="C7" s="32">
        <v>5.8565718762859031</v>
      </c>
      <c r="D7" s="32">
        <v>2.0268200463425301</v>
      </c>
      <c r="E7" s="32">
        <v>10.68244987076949</v>
      </c>
      <c r="F7" s="32">
        <v>0.27381798994341411</v>
      </c>
      <c r="G7" s="32">
        <v>5.626649751835533</v>
      </c>
      <c r="H7" s="32">
        <v>13.33317054241107</v>
      </c>
      <c r="I7" s="34" t="s">
        <v>55</v>
      </c>
      <c r="J7" s="32">
        <v>0.3798143797074941</v>
      </c>
      <c r="K7" s="32">
        <v>5.4006202113563981</v>
      </c>
      <c r="L7" s="32">
        <v>0.6270206151924993</v>
      </c>
      <c r="M7" s="32">
        <v>3.829561135052423</v>
      </c>
      <c r="N7" s="32">
        <v>17.119295800227551</v>
      </c>
      <c r="O7" s="32">
        <v>22.67205011279281</v>
      </c>
      <c r="P7" s="9">
        <v>379</v>
      </c>
      <c r="R7" s="28">
        <f t="shared" si="0"/>
        <v>100</v>
      </c>
      <c r="S7" s="28">
        <f t="shared" si="1"/>
        <v>77.327949887207197</v>
      </c>
    </row>
    <row r="8" spans="1:19">
      <c r="A8" s="12" t="s">
        <v>27</v>
      </c>
      <c r="B8" s="32">
        <v>9.379451896064074</v>
      </c>
      <c r="C8" s="32">
        <v>5.1123524794435324</v>
      </c>
      <c r="D8" s="32">
        <v>3.8793702723600969</v>
      </c>
      <c r="E8" s="32">
        <v>8.3601152552417837</v>
      </c>
      <c r="F8" s="32">
        <v>1.1732751090315501</v>
      </c>
      <c r="G8" s="32">
        <v>13.14517570767401</v>
      </c>
      <c r="H8" s="32">
        <v>16.208440653890701</v>
      </c>
      <c r="I8" s="34" t="s">
        <v>55</v>
      </c>
      <c r="J8" s="32">
        <v>1.8366728956666789</v>
      </c>
      <c r="K8" s="32">
        <v>4.3583110750814944</v>
      </c>
      <c r="L8" s="32">
        <v>5.8698790854754268E-2</v>
      </c>
      <c r="M8" s="32">
        <v>2.6837253022433241</v>
      </c>
      <c r="N8" s="32">
        <v>10.99246492274332</v>
      </c>
      <c r="O8" s="32">
        <v>22.811945639704689</v>
      </c>
      <c r="P8" s="9">
        <v>1355</v>
      </c>
      <c r="R8" s="28">
        <f t="shared" si="0"/>
        <v>100.00000000000001</v>
      </c>
      <c r="S8" s="28">
        <f t="shared" si="1"/>
        <v>77.188054360295325</v>
      </c>
    </row>
    <row r="9" spans="1:19">
      <c r="A9" s="12" t="s">
        <v>51</v>
      </c>
      <c r="B9" s="32">
        <v>5.5737184479317046</v>
      </c>
      <c r="C9" s="32">
        <v>7.0997280095858022</v>
      </c>
      <c r="D9" s="32">
        <v>2.8737696496436369</v>
      </c>
      <c r="E9" s="32">
        <v>14.708904014873371</v>
      </c>
      <c r="F9" s="32">
        <v>1.249476451993319</v>
      </c>
      <c r="G9" s="32">
        <v>12.28521990488654</v>
      </c>
      <c r="H9" s="32">
        <v>10.944753291250191</v>
      </c>
      <c r="I9" s="34" t="s">
        <v>55</v>
      </c>
      <c r="J9" s="32">
        <v>0.27186696415970418</v>
      </c>
      <c r="K9" s="32">
        <v>5.3969399396050326</v>
      </c>
      <c r="L9" s="34" t="s">
        <v>55</v>
      </c>
      <c r="M9" s="32">
        <v>2.3938482105369618</v>
      </c>
      <c r="N9" s="32">
        <v>21.916117604486519</v>
      </c>
      <c r="O9" s="32">
        <v>15.285657511047219</v>
      </c>
      <c r="P9" s="9">
        <v>438</v>
      </c>
      <c r="R9" s="28">
        <f t="shared" si="0"/>
        <v>100.00000000000001</v>
      </c>
      <c r="S9" s="28">
        <f t="shared" si="1"/>
        <v>84.714342488952795</v>
      </c>
    </row>
    <row r="10" spans="1:19">
      <c r="A10" s="12" t="s">
        <v>28</v>
      </c>
      <c r="B10" s="32">
        <v>11.215936289543761</v>
      </c>
      <c r="C10" s="32">
        <v>8.8484331571514314</v>
      </c>
      <c r="D10" s="32">
        <v>5.0189467926464184</v>
      </c>
      <c r="E10" s="32">
        <v>8.5525374644511771</v>
      </c>
      <c r="F10" s="32">
        <v>1.6664589252132931</v>
      </c>
      <c r="G10" s="32">
        <v>12.894136474188709</v>
      </c>
      <c r="H10" s="32">
        <v>11.04186891055531</v>
      </c>
      <c r="I10" s="34" t="s">
        <v>55</v>
      </c>
      <c r="J10" s="34" t="s">
        <v>55</v>
      </c>
      <c r="K10" s="32">
        <v>2.719588951678984</v>
      </c>
      <c r="L10" s="34" t="s">
        <v>55</v>
      </c>
      <c r="M10" s="32">
        <v>5.7056356217361879</v>
      </c>
      <c r="N10" s="32">
        <v>9.4453482579758976</v>
      </c>
      <c r="O10" s="32">
        <v>22.891109154858839</v>
      </c>
      <c r="P10" s="9">
        <v>347</v>
      </c>
      <c r="R10" s="28">
        <f t="shared" si="0"/>
        <v>100.00000000000001</v>
      </c>
      <c r="S10" s="28">
        <f t="shared" si="1"/>
        <v>77.108890845141175</v>
      </c>
    </row>
    <row r="11" spans="1:19">
      <c r="A11" s="12" t="s">
        <v>29</v>
      </c>
      <c r="B11" s="32">
        <v>5.4673209821837476</v>
      </c>
      <c r="C11" s="32">
        <v>1.2266657969883401</v>
      </c>
      <c r="D11" s="32">
        <v>2.370862962734483</v>
      </c>
      <c r="E11" s="32">
        <v>12.02734918293095</v>
      </c>
      <c r="F11" s="32">
        <v>0.54510020479853027</v>
      </c>
      <c r="G11" s="32">
        <v>9.7049762507469506</v>
      </c>
      <c r="H11" s="32">
        <v>12.08823327472771</v>
      </c>
      <c r="I11" s="34" t="s">
        <v>55</v>
      </c>
      <c r="J11" s="32">
        <v>0.48998052350999838</v>
      </c>
      <c r="K11" s="32">
        <v>6.0971982608467314</v>
      </c>
      <c r="L11" s="32">
        <v>0.45074881948933809</v>
      </c>
      <c r="M11" s="32">
        <v>4.3538837289191088</v>
      </c>
      <c r="N11" s="32">
        <v>11.12393318128095</v>
      </c>
      <c r="O11" s="32">
        <v>34.05374683084316</v>
      </c>
      <c r="P11" s="9">
        <v>220</v>
      </c>
      <c r="R11" s="28">
        <f t="shared" si="0"/>
        <v>100</v>
      </c>
      <c r="S11" s="28">
        <f t="shared" si="1"/>
        <v>65.946253169156847</v>
      </c>
    </row>
    <row r="12" spans="1:19">
      <c r="A12" s="12" t="s">
        <v>30</v>
      </c>
      <c r="B12" s="32">
        <v>10.550820355363211</v>
      </c>
      <c r="C12" s="32">
        <v>7.4813848617322707</v>
      </c>
      <c r="D12" s="32">
        <v>1.385237607793679</v>
      </c>
      <c r="E12" s="32">
        <v>10.85349552101885</v>
      </c>
      <c r="F12" s="32">
        <v>1.3721719673556669</v>
      </c>
      <c r="G12" s="32">
        <v>10.58392865925514</v>
      </c>
      <c r="H12" s="32">
        <v>10.44198820157122</v>
      </c>
      <c r="I12" s="34" t="s">
        <v>55</v>
      </c>
      <c r="J12" s="32">
        <v>0.82116298134962862</v>
      </c>
      <c r="K12" s="32">
        <v>5.56368478771578</v>
      </c>
      <c r="L12" s="32">
        <v>0.17126500815723519</v>
      </c>
      <c r="M12" s="32">
        <v>1.55675980557095</v>
      </c>
      <c r="N12" s="32">
        <v>15.79973929008168</v>
      </c>
      <c r="O12" s="32">
        <v>23.4183609530347</v>
      </c>
      <c r="P12" s="9">
        <v>938</v>
      </c>
      <c r="R12" s="28">
        <f t="shared" si="0"/>
        <v>100</v>
      </c>
      <c r="S12" s="28">
        <f t="shared" si="1"/>
        <v>76.581639046965307</v>
      </c>
    </row>
    <row r="13" spans="1:19">
      <c r="A13" s="12" t="s">
        <v>31</v>
      </c>
      <c r="B13" s="32">
        <v>12.622840700863859</v>
      </c>
      <c r="C13" s="32">
        <v>9.937555390937538</v>
      </c>
      <c r="D13" s="32">
        <v>4.1695911746333376</v>
      </c>
      <c r="E13" s="32">
        <v>10.004780123683981</v>
      </c>
      <c r="F13" s="32">
        <v>2.062473927911352</v>
      </c>
      <c r="G13" s="32">
        <v>12.673241948034869</v>
      </c>
      <c r="H13" s="32">
        <v>8.1096936290314989</v>
      </c>
      <c r="I13" s="32">
        <v>9.9087175498773133E-2</v>
      </c>
      <c r="J13" s="32">
        <v>1.0092429328451371</v>
      </c>
      <c r="K13" s="32">
        <v>3.4576263651912331</v>
      </c>
      <c r="L13" s="32">
        <v>0.41142882134517272</v>
      </c>
      <c r="M13" s="32">
        <v>0.51533208952871834</v>
      </c>
      <c r="N13" s="32">
        <v>18.341458494820291</v>
      </c>
      <c r="O13" s="32">
        <v>16.58564722567424</v>
      </c>
      <c r="P13" s="9">
        <v>1910</v>
      </c>
      <c r="R13" s="28">
        <f t="shared" si="0"/>
        <v>99.999999999999986</v>
      </c>
      <c r="S13" s="28">
        <f t="shared" si="1"/>
        <v>83.414352774325749</v>
      </c>
    </row>
    <row r="14" spans="1:19">
      <c r="A14" s="12" t="s">
        <v>32</v>
      </c>
      <c r="B14" s="32">
        <v>10.69896269025763</v>
      </c>
      <c r="C14" s="32">
        <v>9.358611540672392</v>
      </c>
      <c r="D14" s="32">
        <v>3.3537664442883011</v>
      </c>
      <c r="E14" s="32">
        <v>14.09763306035598</v>
      </c>
      <c r="F14" s="34" t="s">
        <v>55</v>
      </c>
      <c r="G14" s="32">
        <v>15.983272418973179</v>
      </c>
      <c r="H14" s="32">
        <v>10.662013372160891</v>
      </c>
      <c r="I14" s="34" t="s">
        <v>55</v>
      </c>
      <c r="J14" s="32">
        <v>0.92202727104917725</v>
      </c>
      <c r="K14" s="32">
        <v>3.3559243076099432</v>
      </c>
      <c r="L14" s="34" t="s">
        <v>55</v>
      </c>
      <c r="M14" s="32">
        <v>1.6351269601360261</v>
      </c>
      <c r="N14" s="32">
        <v>13.44586911064998</v>
      </c>
      <c r="O14" s="32">
        <v>16.4867928238465</v>
      </c>
      <c r="P14" s="9">
        <v>501</v>
      </c>
      <c r="R14" s="28">
        <f t="shared" si="0"/>
        <v>99.999999999999986</v>
      </c>
      <c r="S14" s="28">
        <f t="shared" si="1"/>
        <v>83.513207176153486</v>
      </c>
    </row>
    <row r="15" spans="1:19">
      <c r="A15" s="12" t="s">
        <v>33</v>
      </c>
      <c r="B15" s="32">
        <v>11.07911393324539</v>
      </c>
      <c r="C15" s="32">
        <v>8.0311190997302138</v>
      </c>
      <c r="D15" s="32">
        <v>0.43486773147180707</v>
      </c>
      <c r="E15" s="32">
        <v>10.711220434114599</v>
      </c>
      <c r="F15" s="32">
        <v>0.83788130026960594</v>
      </c>
      <c r="G15" s="32">
        <v>10.68013522186885</v>
      </c>
      <c r="H15" s="32">
        <v>12.707138970894629</v>
      </c>
      <c r="I15" s="32">
        <v>9.9707485375935281E-2</v>
      </c>
      <c r="J15" s="32">
        <v>0.35047136531063178</v>
      </c>
      <c r="K15" s="32">
        <v>4.3200490840668984</v>
      </c>
      <c r="L15" s="32">
        <v>0.31998729520570068</v>
      </c>
      <c r="M15" s="32">
        <v>2.8484254693400151</v>
      </c>
      <c r="N15" s="32">
        <v>18.477777303673609</v>
      </c>
      <c r="O15" s="32">
        <v>19.102105305432111</v>
      </c>
      <c r="P15" s="9">
        <v>1354</v>
      </c>
      <c r="R15" s="28">
        <f t="shared" si="0"/>
        <v>100</v>
      </c>
      <c r="S15" s="28">
        <f t="shared" si="1"/>
        <v>80.897894694567896</v>
      </c>
    </row>
    <row r="16" spans="1:19">
      <c r="A16" s="12" t="s">
        <v>34</v>
      </c>
      <c r="B16" s="32">
        <v>7.2695643265418841</v>
      </c>
      <c r="C16" s="32">
        <v>10.730277537892929</v>
      </c>
      <c r="D16" s="32">
        <v>2.4288110054516641</v>
      </c>
      <c r="E16" s="32">
        <v>15.1742816207678</v>
      </c>
      <c r="F16" s="32">
        <v>1.287103643643309</v>
      </c>
      <c r="G16" s="32">
        <v>12.943177912272789</v>
      </c>
      <c r="H16" s="32">
        <v>8.52838065882802</v>
      </c>
      <c r="I16" s="32">
        <v>8.6470183475322121E-2</v>
      </c>
      <c r="J16" s="32">
        <v>0.65075659004598563</v>
      </c>
      <c r="K16" s="32">
        <v>2.5659685689103058</v>
      </c>
      <c r="L16" s="32">
        <v>0.26952517327952741</v>
      </c>
      <c r="M16" s="32">
        <v>2.8145195024477392</v>
      </c>
      <c r="N16" s="32">
        <v>15.375819248825289</v>
      </c>
      <c r="O16" s="32">
        <v>19.87534402761743</v>
      </c>
      <c r="P16" s="9">
        <v>1528</v>
      </c>
      <c r="R16" s="28">
        <f t="shared" si="0"/>
        <v>100</v>
      </c>
      <c r="S16" s="28">
        <f t="shared" si="1"/>
        <v>80.12465597238257</v>
      </c>
    </row>
    <row r="17" spans="1:19">
      <c r="A17" s="9" t="s">
        <v>35</v>
      </c>
      <c r="B17" s="32">
        <v>9.6695399557174024</v>
      </c>
      <c r="C17" s="32">
        <v>12.220907225642639</v>
      </c>
      <c r="D17" s="32">
        <v>2.4314844746836211</v>
      </c>
      <c r="E17" s="32">
        <v>11.457526558348491</v>
      </c>
      <c r="F17" s="32">
        <v>0.27642574679186982</v>
      </c>
      <c r="G17" s="32">
        <v>8.8066796418472197</v>
      </c>
      <c r="H17" s="32">
        <v>7.7929345350409962</v>
      </c>
      <c r="I17" s="34" t="s">
        <v>55</v>
      </c>
      <c r="J17" s="32">
        <v>1.792558981728446</v>
      </c>
      <c r="K17" s="32">
        <v>1.5026353526023151</v>
      </c>
      <c r="L17" s="34" t="s">
        <v>55</v>
      </c>
      <c r="M17" s="32">
        <v>1.1654910608020499</v>
      </c>
      <c r="N17" s="32">
        <v>18.453631385369139</v>
      </c>
      <c r="O17" s="32">
        <v>24.430185081425801</v>
      </c>
      <c r="P17" s="9">
        <v>352</v>
      </c>
      <c r="R17" s="28">
        <f t="shared" si="0"/>
        <v>100</v>
      </c>
      <c r="S17" s="28">
        <f t="shared" si="1"/>
        <v>75.569814918574195</v>
      </c>
    </row>
    <row r="18" spans="1:19">
      <c r="A18" s="9" t="s">
        <v>36</v>
      </c>
      <c r="B18" s="32">
        <v>8.298761084764255</v>
      </c>
      <c r="C18" s="32">
        <v>6.5188216250014337</v>
      </c>
      <c r="D18" s="32">
        <v>1.7508939717091769</v>
      </c>
      <c r="E18" s="32">
        <v>8.4080784337594494</v>
      </c>
      <c r="F18" s="32">
        <v>2.8888795617684071</v>
      </c>
      <c r="G18" s="32">
        <v>7.1028319995946108</v>
      </c>
      <c r="H18" s="32">
        <v>12.00519182168825</v>
      </c>
      <c r="I18" s="34" t="s">
        <v>55</v>
      </c>
      <c r="J18" s="32">
        <v>0.47917251423002438</v>
      </c>
      <c r="K18" s="32">
        <v>4.6022656123791883</v>
      </c>
      <c r="L18" s="32">
        <v>0.5809818325640328</v>
      </c>
      <c r="M18" s="32">
        <v>3.0910668725881241</v>
      </c>
      <c r="N18" s="32">
        <v>19.108752328421669</v>
      </c>
      <c r="O18" s="32">
        <v>25.164302341531371</v>
      </c>
      <c r="P18" s="9">
        <v>276</v>
      </c>
      <c r="R18" s="28">
        <f t="shared" si="0"/>
        <v>99.999999999999986</v>
      </c>
      <c r="S18" s="28">
        <f t="shared" si="1"/>
        <v>74.835697658468618</v>
      </c>
    </row>
    <row r="19" spans="1:19">
      <c r="A19" s="9" t="s">
        <v>37</v>
      </c>
      <c r="B19" s="32">
        <v>6.6649275832124948</v>
      </c>
      <c r="C19" s="32">
        <v>4.336254330377411</v>
      </c>
      <c r="D19" s="32">
        <v>1.639926361940435</v>
      </c>
      <c r="E19" s="32">
        <v>10.892260427518581</v>
      </c>
      <c r="F19" s="32">
        <v>1.845104535192696</v>
      </c>
      <c r="G19" s="32">
        <v>15.125485661734279</v>
      </c>
      <c r="H19" s="32">
        <v>13.89748911209084</v>
      </c>
      <c r="I19" s="34" t="s">
        <v>55</v>
      </c>
      <c r="J19" s="32">
        <v>0.26407845490284643</v>
      </c>
      <c r="K19" s="32">
        <v>6.4278017123909956</v>
      </c>
      <c r="L19" s="32">
        <v>1.8713416870503829E-2</v>
      </c>
      <c r="M19" s="32">
        <v>1.5466749940285689</v>
      </c>
      <c r="N19" s="32">
        <v>14.835143903084649</v>
      </c>
      <c r="O19" s="32">
        <v>22.5061395066557</v>
      </c>
      <c r="P19" s="9">
        <v>1031</v>
      </c>
      <c r="R19" s="28">
        <f t="shared" si="0"/>
        <v>100</v>
      </c>
      <c r="S19" s="28">
        <f t="shared" si="1"/>
        <v>77.4938604933443</v>
      </c>
    </row>
    <row r="20" spans="1:19">
      <c r="A20" s="9" t="s">
        <v>38</v>
      </c>
      <c r="B20" s="32">
        <v>17.81775622795907</v>
      </c>
      <c r="C20" s="32">
        <v>6.4462210705641052</v>
      </c>
      <c r="D20" s="32">
        <v>3.3740249991490199</v>
      </c>
      <c r="E20" s="32">
        <v>11.08078376042557</v>
      </c>
      <c r="F20" s="32">
        <v>0.73382849309083653</v>
      </c>
      <c r="G20" s="32">
        <v>12.769179622731199</v>
      </c>
      <c r="H20" s="32">
        <v>12.03498938973315</v>
      </c>
      <c r="I20" s="34" t="s">
        <v>55</v>
      </c>
      <c r="J20" s="32">
        <v>0.34695132691774488</v>
      </c>
      <c r="K20" s="32">
        <v>2.8506647973980108</v>
      </c>
      <c r="L20" s="32">
        <v>0.36738678462808377</v>
      </c>
      <c r="M20" s="32">
        <v>0.23383850944759349</v>
      </c>
      <c r="N20" s="32">
        <v>10.74899147323581</v>
      </c>
      <c r="O20" s="32">
        <v>21.1953835447198</v>
      </c>
      <c r="P20" s="9">
        <v>409</v>
      </c>
      <c r="R20" s="28">
        <f t="shared" si="0"/>
        <v>100</v>
      </c>
      <c r="S20" s="28">
        <f t="shared" si="1"/>
        <v>78.804616455280197</v>
      </c>
    </row>
    <row r="21" spans="1:19">
      <c r="A21" s="9" t="s">
        <v>39</v>
      </c>
      <c r="B21" s="32">
        <v>14.5298598361803</v>
      </c>
      <c r="C21" s="32">
        <v>6.4209912604864314</v>
      </c>
      <c r="D21" s="32">
        <v>3.3337110929759981</v>
      </c>
      <c r="E21" s="32">
        <v>14.207658854672459</v>
      </c>
      <c r="F21" s="32">
        <v>1.420998592037783</v>
      </c>
      <c r="G21" s="32">
        <v>12.195555134248471</v>
      </c>
      <c r="H21" s="32">
        <v>11.397944344974849</v>
      </c>
      <c r="I21" s="34" t="s">
        <v>55</v>
      </c>
      <c r="J21" s="32">
        <v>0.53611958546853999</v>
      </c>
      <c r="K21" s="32">
        <v>3.5254573368707809</v>
      </c>
      <c r="L21" s="32">
        <v>0.34236760614251982</v>
      </c>
      <c r="M21" s="32">
        <v>1.347654896756697</v>
      </c>
      <c r="N21" s="32">
        <v>10.18225146645128</v>
      </c>
      <c r="O21" s="32">
        <v>20.559429992733879</v>
      </c>
      <c r="P21" s="9">
        <v>500</v>
      </c>
      <c r="R21" s="28">
        <f t="shared" si="0"/>
        <v>99.999999999999986</v>
      </c>
      <c r="S21" s="28">
        <f t="shared" si="1"/>
        <v>79.440570007266103</v>
      </c>
    </row>
    <row r="22" spans="1:19">
      <c r="A22" s="9" t="s">
        <v>40</v>
      </c>
      <c r="B22" s="32">
        <v>10.535246908095839</v>
      </c>
      <c r="C22" s="32">
        <v>6.9396528553882009</v>
      </c>
      <c r="D22" s="32">
        <v>2.1298293134156099</v>
      </c>
      <c r="E22" s="32">
        <v>8.6262503940765107</v>
      </c>
      <c r="F22" s="32">
        <v>9.5033762043870609E-2</v>
      </c>
      <c r="G22" s="32">
        <v>12.579742734215181</v>
      </c>
      <c r="H22" s="32">
        <v>11.36774217261963</v>
      </c>
      <c r="I22" s="34" t="s">
        <v>55</v>
      </c>
      <c r="J22" s="32">
        <v>0.63292302529649935</v>
      </c>
      <c r="K22" s="32">
        <v>5.6903153376124109</v>
      </c>
      <c r="L22" s="34" t="s">
        <v>55</v>
      </c>
      <c r="M22" s="32">
        <v>1.892221016893413</v>
      </c>
      <c r="N22" s="32">
        <v>17.048966879981801</v>
      </c>
      <c r="O22" s="32">
        <v>22.46207560036104</v>
      </c>
      <c r="P22" s="9">
        <v>878</v>
      </c>
      <c r="R22" s="28">
        <f t="shared" si="0"/>
        <v>100</v>
      </c>
      <c r="S22" s="28">
        <f t="shared" si="1"/>
        <v>77.537924399638968</v>
      </c>
    </row>
    <row r="23" spans="1:19">
      <c r="A23" s="9" t="s">
        <v>41</v>
      </c>
      <c r="B23" s="32">
        <v>13.878393879662349</v>
      </c>
      <c r="C23" s="32">
        <v>7.6206893376799201</v>
      </c>
      <c r="D23" s="32">
        <v>2.5740836844984138</v>
      </c>
      <c r="E23" s="32">
        <v>11.87542225291633</v>
      </c>
      <c r="F23" s="32">
        <v>2.8359343611377592</v>
      </c>
      <c r="G23" s="32">
        <v>10.508686340383329</v>
      </c>
      <c r="H23" s="32">
        <v>8.4154154185733852</v>
      </c>
      <c r="I23" s="32">
        <v>0.2216489247481018</v>
      </c>
      <c r="J23" s="32">
        <v>0.44233248162582961</v>
      </c>
      <c r="K23" s="32">
        <v>3.9886489592178851</v>
      </c>
      <c r="L23" s="34" t="s">
        <v>55</v>
      </c>
      <c r="M23" s="32">
        <v>2.405031227528478</v>
      </c>
      <c r="N23" s="32">
        <v>16.057204316659298</v>
      </c>
      <c r="O23" s="32">
        <v>19.176508815368909</v>
      </c>
      <c r="P23" s="9">
        <v>332</v>
      </c>
      <c r="R23" s="28">
        <f t="shared" si="0"/>
        <v>99.999999999999986</v>
      </c>
      <c r="S23" s="28">
        <f t="shared" si="1"/>
        <v>80.823491184631081</v>
      </c>
    </row>
    <row r="24" spans="1:19">
      <c r="A24" s="9" t="s">
        <v>42</v>
      </c>
      <c r="B24" s="32">
        <v>8.9543269640638172</v>
      </c>
      <c r="C24" s="32">
        <v>10.927888674173071</v>
      </c>
      <c r="D24" s="32">
        <v>2.2945803615450191</v>
      </c>
      <c r="E24" s="32">
        <v>16.767439397298041</v>
      </c>
      <c r="F24" s="32">
        <v>0.62415899078935555</v>
      </c>
      <c r="G24" s="32">
        <v>12.42485223862567</v>
      </c>
      <c r="H24" s="32">
        <v>9.0762554956833963</v>
      </c>
      <c r="I24" s="32">
        <v>0.1229117862425857</v>
      </c>
      <c r="J24" s="32">
        <v>0.73638720459312101</v>
      </c>
      <c r="K24" s="32">
        <v>2.5055978405404571</v>
      </c>
      <c r="L24" s="34" t="s">
        <v>55</v>
      </c>
      <c r="M24" s="32">
        <v>1.494867415702233</v>
      </c>
      <c r="N24" s="32">
        <v>15.807696907354851</v>
      </c>
      <c r="O24" s="32">
        <v>18.263036723388389</v>
      </c>
      <c r="P24" s="9">
        <v>663</v>
      </c>
      <c r="R24" s="28">
        <f t="shared" si="0"/>
        <v>100</v>
      </c>
      <c r="S24" s="28">
        <f t="shared" si="1"/>
        <v>81.736963276611618</v>
      </c>
    </row>
    <row r="25" spans="1:19">
      <c r="A25" s="9" t="s">
        <v>43</v>
      </c>
      <c r="B25" s="32">
        <v>30.127951118353462</v>
      </c>
      <c r="C25" s="32">
        <v>5.4188921235755299</v>
      </c>
      <c r="D25" s="32">
        <v>0.34682299946131262</v>
      </c>
      <c r="E25" s="32">
        <v>3.9050012647521859</v>
      </c>
      <c r="F25" s="32">
        <v>1.2432015553109299</v>
      </c>
      <c r="G25" s="32">
        <v>5.7482854738471012</v>
      </c>
      <c r="H25" s="32">
        <v>17.372315031506549</v>
      </c>
      <c r="I25" s="32">
        <v>5.6911859078102013E-2</v>
      </c>
      <c r="J25" s="32">
        <v>1.477216715782578</v>
      </c>
      <c r="K25" s="32">
        <v>1.635086569116585</v>
      </c>
      <c r="L25" s="34" t="s">
        <v>55</v>
      </c>
      <c r="M25" s="32">
        <v>9.4781421212304429E-2</v>
      </c>
      <c r="N25" s="32">
        <v>6.4583890430008433</v>
      </c>
      <c r="O25" s="32">
        <v>26.11514482500252</v>
      </c>
      <c r="P25" s="9">
        <v>864</v>
      </c>
      <c r="R25" s="28">
        <f t="shared" si="0"/>
        <v>99.999999999999986</v>
      </c>
      <c r="S25" s="28">
        <f t="shared" si="1"/>
        <v>73.884855174997469</v>
      </c>
    </row>
    <row r="26" spans="1:19">
      <c r="A26" s="9" t="s">
        <v>44</v>
      </c>
      <c r="B26" s="32">
        <v>6.2369662789485778</v>
      </c>
      <c r="C26" s="32">
        <v>7.3133032634153574</v>
      </c>
      <c r="D26" s="32">
        <v>2.9929261568187902</v>
      </c>
      <c r="E26" s="32">
        <v>10.025099327085449</v>
      </c>
      <c r="F26" s="32">
        <v>1.143112052889826</v>
      </c>
      <c r="G26" s="32">
        <v>18.603482502637831</v>
      </c>
      <c r="H26" s="32">
        <v>12.75275281786603</v>
      </c>
      <c r="I26" s="32">
        <v>0.13584276043314819</v>
      </c>
      <c r="J26" s="32">
        <v>1.2580002132984089</v>
      </c>
      <c r="K26" s="32">
        <v>4.2975396257112033</v>
      </c>
      <c r="L26" s="32">
        <v>0.30351732742945853</v>
      </c>
      <c r="M26" s="32">
        <v>2.4067163697208849</v>
      </c>
      <c r="N26" s="32">
        <v>13.655828168568039</v>
      </c>
      <c r="O26" s="32">
        <v>18.874913135176989</v>
      </c>
      <c r="P26" s="9">
        <v>479</v>
      </c>
      <c r="R26" s="28">
        <f t="shared" si="0"/>
        <v>100</v>
      </c>
      <c r="S26" s="28">
        <f t="shared" si="1"/>
        <v>81.125086864823004</v>
      </c>
    </row>
    <row r="27" spans="1:19">
      <c r="A27" s="9" t="s">
        <v>45</v>
      </c>
      <c r="B27" s="32">
        <v>12.023273553540591</v>
      </c>
      <c r="C27" s="32">
        <v>7.6371887002446712</v>
      </c>
      <c r="D27" s="32">
        <v>2.2594180067741139</v>
      </c>
      <c r="E27" s="32">
        <v>11.85647682317158</v>
      </c>
      <c r="F27" s="32">
        <v>0.75261676253206666</v>
      </c>
      <c r="G27" s="32">
        <v>12.922138529609921</v>
      </c>
      <c r="H27" s="32">
        <v>7.959730471657064</v>
      </c>
      <c r="I27" s="32">
        <v>2.960246488512432E-2</v>
      </c>
      <c r="J27" s="32">
        <v>0.35067678395350749</v>
      </c>
      <c r="K27" s="32">
        <v>6.186848593707861</v>
      </c>
      <c r="L27" s="32">
        <v>0.108066287594484</v>
      </c>
      <c r="M27" s="32">
        <v>2.3529121624821552</v>
      </c>
      <c r="N27" s="32">
        <v>16.557627440713411</v>
      </c>
      <c r="O27" s="32">
        <v>19.003423419133441</v>
      </c>
      <c r="P27" s="9">
        <v>716</v>
      </c>
      <c r="R27" s="28">
        <f t="shared" si="0"/>
        <v>100</v>
      </c>
      <c r="S27" s="28">
        <f t="shared" si="1"/>
        <v>80.996576580866559</v>
      </c>
    </row>
    <row r="28" spans="1:19">
      <c r="A28" s="9" t="s">
        <v>46</v>
      </c>
      <c r="B28" s="32">
        <v>6.3556090738331212</v>
      </c>
      <c r="C28" s="32">
        <v>11.02686677393711</v>
      </c>
      <c r="D28" s="32">
        <v>1.1725827220258229</v>
      </c>
      <c r="E28" s="32">
        <v>19.726405434787392</v>
      </c>
      <c r="F28" s="32">
        <v>0.62023565301841843</v>
      </c>
      <c r="G28" s="32">
        <v>11.39386089517973</v>
      </c>
      <c r="H28" s="32">
        <v>10.754045365958049</v>
      </c>
      <c r="I28" s="32">
        <v>0.1223780021766062</v>
      </c>
      <c r="J28" s="32">
        <v>0.67265125523900471</v>
      </c>
      <c r="K28" s="32">
        <v>4.3805191131996342</v>
      </c>
      <c r="L28" s="34" t="s">
        <v>55</v>
      </c>
      <c r="M28" s="32">
        <v>1.9796992468173411</v>
      </c>
      <c r="N28" s="32">
        <v>16.13997864486387</v>
      </c>
      <c r="O28" s="32">
        <v>15.655167818963889</v>
      </c>
      <c r="P28" s="9">
        <v>823</v>
      </c>
      <c r="R28" s="28">
        <f t="shared" si="0"/>
        <v>99.999999999999986</v>
      </c>
      <c r="S28" s="28">
        <f t="shared" si="1"/>
        <v>84.344832181036097</v>
      </c>
    </row>
    <row r="29" spans="1:19">
      <c r="A29" s="9" t="s">
        <v>47</v>
      </c>
      <c r="B29" s="32">
        <v>8.5299062597088611</v>
      </c>
      <c r="C29" s="32">
        <v>8.7715121168618921</v>
      </c>
      <c r="D29" s="32">
        <v>1.30186592363766</v>
      </c>
      <c r="E29" s="32">
        <v>12.486805133844561</v>
      </c>
      <c r="F29" s="32">
        <v>0.72718172359432343</v>
      </c>
      <c r="G29" s="32">
        <v>13.28875979115424</v>
      </c>
      <c r="H29" s="32">
        <v>13.7678506391516</v>
      </c>
      <c r="I29" s="32">
        <v>0.1755095863103957</v>
      </c>
      <c r="J29" s="32">
        <v>0.80624043495459585</v>
      </c>
      <c r="K29" s="32">
        <v>3.4723262937580262</v>
      </c>
      <c r="L29" s="32">
        <v>0.25128676782830639</v>
      </c>
      <c r="M29" s="32">
        <v>1.6873490394813611</v>
      </c>
      <c r="N29" s="32">
        <v>13.807771753491989</v>
      </c>
      <c r="O29" s="32">
        <v>20.925634536222191</v>
      </c>
      <c r="P29" s="9">
        <v>863</v>
      </c>
      <c r="R29" s="28">
        <f t="shared" si="0"/>
        <v>100</v>
      </c>
      <c r="S29" s="28">
        <f t="shared" si="1"/>
        <v>79.074365463777809</v>
      </c>
    </row>
    <row r="30" spans="1:19">
      <c r="A30" s="13" t="s">
        <v>48</v>
      </c>
      <c r="B30" s="32">
        <v>16.874908659311991</v>
      </c>
      <c r="C30" s="32">
        <v>7.8828143835113993</v>
      </c>
      <c r="D30" s="32">
        <v>1.5803862391554919</v>
      </c>
      <c r="E30" s="32">
        <v>7.9562029401726324</v>
      </c>
      <c r="F30" s="32">
        <v>2.3075357215260248</v>
      </c>
      <c r="G30" s="32">
        <v>12.018574120675311</v>
      </c>
      <c r="H30" s="32">
        <v>5.8911091046037338</v>
      </c>
      <c r="I30" s="34" t="s">
        <v>55</v>
      </c>
      <c r="J30" s="32">
        <v>0.7483469378971761</v>
      </c>
      <c r="K30" s="32">
        <v>7.3004867842711496</v>
      </c>
      <c r="L30" s="32">
        <v>0.15775214771736751</v>
      </c>
      <c r="M30" s="32">
        <v>0.85531372049161436</v>
      </c>
      <c r="N30" s="32">
        <v>17.12646522416911</v>
      </c>
      <c r="O30" s="32">
        <v>19.300104016496991</v>
      </c>
      <c r="P30" s="9">
        <v>549</v>
      </c>
      <c r="R30" s="28">
        <f t="shared" si="0"/>
        <v>99.999999999999986</v>
      </c>
      <c r="S30" s="28">
        <f t="shared" si="1"/>
        <v>80.699895983502998</v>
      </c>
    </row>
    <row r="31" spans="1:19">
      <c r="A31" s="9" t="s">
        <v>49</v>
      </c>
      <c r="B31" s="32">
        <v>8.7748264875100421</v>
      </c>
      <c r="C31" s="32">
        <v>12.476193244293709</v>
      </c>
      <c r="D31" s="32">
        <v>1.2003916695255039</v>
      </c>
      <c r="E31" s="32">
        <v>12.88510709096462</v>
      </c>
      <c r="F31" s="32">
        <v>1.988483684005721</v>
      </c>
      <c r="G31" s="32">
        <v>12.924548266160039</v>
      </c>
      <c r="H31" s="32">
        <v>9.4626172591761701</v>
      </c>
      <c r="I31" s="32">
        <v>0.1210536866311136</v>
      </c>
      <c r="J31" s="32">
        <v>0.82026824533000386</v>
      </c>
      <c r="K31" s="32">
        <v>3.3885988961512088</v>
      </c>
      <c r="L31" s="34" t="s">
        <v>55</v>
      </c>
      <c r="M31" s="32">
        <v>2.588277728129238</v>
      </c>
      <c r="N31" s="32">
        <v>14.233980466217719</v>
      </c>
      <c r="O31" s="32">
        <v>19.135653275904911</v>
      </c>
      <c r="P31" s="9">
        <v>855</v>
      </c>
      <c r="R31" s="28">
        <f t="shared" si="0"/>
        <v>100.00000000000001</v>
      </c>
      <c r="S31" s="28">
        <f t="shared" si="1"/>
        <v>80.8643467240951</v>
      </c>
    </row>
    <row r="32" spans="1:19">
      <c r="A32" s="11" t="s">
        <v>50</v>
      </c>
      <c r="B32" s="33">
        <v>14.89795713717459</v>
      </c>
      <c r="C32" s="33">
        <v>11.11165008438854</v>
      </c>
      <c r="D32" s="33">
        <v>0.6893418096075733</v>
      </c>
      <c r="E32" s="33">
        <v>11.020857778626979</v>
      </c>
      <c r="F32" s="33">
        <v>0.97938676586000883</v>
      </c>
      <c r="G32" s="33">
        <v>12.579708367887379</v>
      </c>
      <c r="H32" s="33">
        <v>9.7183832433235295</v>
      </c>
      <c r="I32" s="33">
        <v>0.19156205383826111</v>
      </c>
      <c r="J32" s="33">
        <v>0.18343762732723229</v>
      </c>
      <c r="K32" s="33">
        <v>2.6050036346039298</v>
      </c>
      <c r="L32" s="33">
        <v>0.67357179202104944</v>
      </c>
      <c r="M32" s="33">
        <v>4.8248683690202707</v>
      </c>
      <c r="N32" s="33">
        <v>14.735735781891171</v>
      </c>
      <c r="O32" s="33">
        <v>15.78853555442949</v>
      </c>
      <c r="P32" s="11">
        <v>285</v>
      </c>
      <c r="R32" s="28">
        <f t="shared" si="0"/>
        <v>99.999999999999986</v>
      </c>
      <c r="S32" s="28">
        <f t="shared" si="1"/>
        <v>84.211464445570499</v>
      </c>
    </row>
    <row r="34" spans="1:1">
      <c r="A34" s="22" t="s">
        <v>54</v>
      </c>
    </row>
    <row r="35" spans="1:1">
      <c r="A35" s="9"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00DD6-2201-4F5F-BE43-255704791BE7}">
  <sheetPr codeName="Sheet5"/>
  <dimension ref="A1:Y37"/>
  <sheetViews>
    <sheetView workbookViewId="0"/>
  </sheetViews>
  <sheetFormatPr defaultColWidth="8.85546875" defaultRowHeight="15"/>
  <cols>
    <col min="1" max="1" width="14" customWidth="1"/>
    <col min="2" max="14" width="8.42578125" customWidth="1"/>
    <col min="15" max="17" width="7.42578125" style="50" customWidth="1"/>
    <col min="18" max="18" width="2.42578125" style="50" customWidth="1"/>
    <col min="19" max="21" width="7.42578125" style="50" customWidth="1"/>
    <col min="22" max="22" width="2.42578125" style="50" customWidth="1"/>
    <col min="23" max="25" width="7.42578125" style="50" customWidth="1"/>
  </cols>
  <sheetData>
    <row r="1" spans="1:25">
      <c r="A1" s="44" t="s">
        <v>1</v>
      </c>
      <c r="B1" s="10"/>
      <c r="C1" s="10"/>
      <c r="D1" s="10"/>
      <c r="E1" s="10"/>
      <c r="F1" s="10"/>
      <c r="G1" s="10"/>
      <c r="H1" s="10"/>
      <c r="I1" s="10"/>
      <c r="J1" s="10"/>
      <c r="K1" s="10"/>
      <c r="L1" s="10"/>
      <c r="M1" s="10"/>
      <c r="O1" s="175" t="s">
        <v>74</v>
      </c>
      <c r="P1" s="175"/>
      <c r="Q1" s="175"/>
      <c r="R1" s="175"/>
      <c r="S1" s="175"/>
      <c r="T1" s="175"/>
      <c r="U1" s="175"/>
      <c r="V1" s="175"/>
      <c r="W1" s="175"/>
      <c r="X1" s="175"/>
      <c r="Y1" s="175"/>
    </row>
    <row r="2" spans="1:25">
      <c r="A2" s="2"/>
      <c r="B2" s="184"/>
      <c r="C2" s="184"/>
      <c r="D2" s="184"/>
      <c r="E2" s="184"/>
      <c r="F2" s="184"/>
      <c r="G2" s="184"/>
      <c r="H2" s="184"/>
      <c r="I2" s="184"/>
      <c r="J2" s="184"/>
      <c r="K2" s="184"/>
      <c r="L2" s="184"/>
      <c r="M2" s="184"/>
      <c r="N2" s="29"/>
      <c r="O2" s="182" t="s">
        <v>65</v>
      </c>
      <c r="P2" s="182"/>
      <c r="Q2" s="182"/>
      <c r="S2" s="182" t="s">
        <v>66</v>
      </c>
      <c r="T2" s="182"/>
      <c r="U2" s="182"/>
      <c r="W2" s="182" t="s">
        <v>78</v>
      </c>
      <c r="X2" s="182"/>
      <c r="Y2" s="182"/>
    </row>
    <row r="3" spans="1:25" ht="33" customHeight="1">
      <c r="A3" s="3"/>
      <c r="B3" s="178" t="s">
        <v>63</v>
      </c>
      <c r="C3" s="180" t="s">
        <v>64</v>
      </c>
      <c r="D3" s="180"/>
      <c r="E3" s="181" t="s">
        <v>70</v>
      </c>
      <c r="F3" s="178" t="s">
        <v>63</v>
      </c>
      <c r="G3" s="181" t="s">
        <v>64</v>
      </c>
      <c r="H3" s="181"/>
      <c r="I3" s="181" t="s">
        <v>70</v>
      </c>
      <c r="J3" s="178" t="s">
        <v>63</v>
      </c>
      <c r="K3" s="181" t="s">
        <v>64</v>
      </c>
      <c r="L3" s="181"/>
      <c r="M3" s="176" t="s">
        <v>70</v>
      </c>
      <c r="N3" s="46"/>
      <c r="P3" s="85"/>
      <c r="Q3" s="85"/>
      <c r="S3" s="85"/>
      <c r="T3" s="85"/>
      <c r="U3" s="85"/>
      <c r="W3" s="85"/>
      <c r="X3" s="85"/>
      <c r="Y3" s="85"/>
    </row>
    <row r="4" spans="1:25" ht="29.25" customHeight="1">
      <c r="A4" s="3"/>
      <c r="B4" s="179"/>
      <c r="C4" s="43" t="s">
        <v>68</v>
      </c>
      <c r="D4" s="43" t="s">
        <v>69</v>
      </c>
      <c r="E4" s="180"/>
      <c r="F4" s="179"/>
      <c r="G4" s="43" t="s">
        <v>68</v>
      </c>
      <c r="H4" s="43" t="s">
        <v>69</v>
      </c>
      <c r="I4" s="180"/>
      <c r="J4" s="179"/>
      <c r="K4" s="43" t="s">
        <v>68</v>
      </c>
      <c r="L4" s="43" t="s">
        <v>69</v>
      </c>
      <c r="M4" s="177"/>
      <c r="N4" s="46"/>
      <c r="O4" s="85" t="s">
        <v>75</v>
      </c>
      <c r="P4" s="85" t="s">
        <v>76</v>
      </c>
      <c r="Q4" s="85" t="s">
        <v>77</v>
      </c>
      <c r="S4" s="85" t="s">
        <v>75</v>
      </c>
      <c r="T4" s="85" t="s">
        <v>76</v>
      </c>
      <c r="U4" s="85" t="s">
        <v>77</v>
      </c>
      <c r="W4" s="85" t="s">
        <v>75</v>
      </c>
      <c r="X4" s="85" t="s">
        <v>76</v>
      </c>
      <c r="Y4" s="85" t="s">
        <v>77</v>
      </c>
    </row>
    <row r="5" spans="1:25" s="50" customFormat="1" ht="14.25" customHeight="1">
      <c r="A5" s="47"/>
      <c r="B5" s="48" t="s">
        <v>57</v>
      </c>
      <c r="C5" s="48" t="s">
        <v>57</v>
      </c>
      <c r="D5" s="48" t="s">
        <v>57</v>
      </c>
      <c r="E5" s="49" t="s">
        <v>62</v>
      </c>
      <c r="F5" s="48" t="s">
        <v>57</v>
      </c>
      <c r="G5" s="48" t="s">
        <v>57</v>
      </c>
      <c r="H5" s="48" t="s">
        <v>57</v>
      </c>
      <c r="I5" s="49" t="s">
        <v>62</v>
      </c>
      <c r="J5" s="48" t="s">
        <v>57</v>
      </c>
      <c r="K5" s="48" t="s">
        <v>57</v>
      </c>
      <c r="L5" s="48" t="s">
        <v>57</v>
      </c>
      <c r="M5" s="55" t="s">
        <v>62</v>
      </c>
      <c r="N5" s="51"/>
      <c r="O5" s="51"/>
      <c r="P5" s="51"/>
      <c r="Q5" s="51"/>
      <c r="S5" s="51"/>
      <c r="T5" s="51"/>
      <c r="U5" s="51"/>
      <c r="W5" s="51"/>
      <c r="X5" s="51"/>
      <c r="Y5" s="51"/>
    </row>
    <row r="6" spans="1:25">
      <c r="A6" t="s">
        <v>24</v>
      </c>
      <c r="B6" s="32">
        <v>88.756411591771581</v>
      </c>
      <c r="C6" s="38">
        <v>5.308016447172359</v>
      </c>
      <c r="D6" s="38">
        <v>5.9355719610560671</v>
      </c>
      <c r="E6" s="52">
        <v>54</v>
      </c>
      <c r="F6" s="32">
        <v>84.473874400119314</v>
      </c>
      <c r="G6" s="38">
        <v>9.5383574295491229</v>
      </c>
      <c r="H6" s="38">
        <v>5.9877681703315604</v>
      </c>
      <c r="I6" s="52">
        <v>247</v>
      </c>
      <c r="J6" s="32">
        <v>85.769925852234778</v>
      </c>
      <c r="K6" s="38">
        <v>8.2581024480301863</v>
      </c>
      <c r="L6" s="38">
        <v>5.971971699735044</v>
      </c>
      <c r="M6" s="56">
        <v>301</v>
      </c>
      <c r="N6" s="52"/>
      <c r="O6" s="42">
        <v>4.4004648254441623</v>
      </c>
      <c r="P6" s="42">
        <v>62.781798781423404</v>
      </c>
      <c r="Q6" s="42">
        <v>51.388911365758261</v>
      </c>
      <c r="R6" s="42"/>
      <c r="S6" s="42">
        <v>3.35200262633724</v>
      </c>
      <c r="T6" s="42">
        <v>22.386473589991475</v>
      </c>
      <c r="U6" s="42">
        <v>33.234474005063262</v>
      </c>
      <c r="V6" s="42"/>
      <c r="W6" s="42">
        <v>2.8181816169333014</v>
      </c>
      <c r="X6" s="42">
        <v>21.959760763355206</v>
      </c>
      <c r="Y6" s="42">
        <v>28.336235589106572</v>
      </c>
    </row>
    <row r="7" spans="1:25">
      <c r="A7" t="s">
        <v>25</v>
      </c>
      <c r="B7" s="32">
        <v>66.400835057773349</v>
      </c>
      <c r="C7" s="38">
        <v>16.736884073271678</v>
      </c>
      <c r="D7" s="38">
        <v>16.862280868954965</v>
      </c>
      <c r="E7" s="52">
        <v>37</v>
      </c>
      <c r="F7" s="32">
        <v>86.220935857633265</v>
      </c>
      <c r="G7" s="38">
        <v>8.1462755162562601</v>
      </c>
      <c r="H7" s="38">
        <v>5.6327886261104778</v>
      </c>
      <c r="I7" s="52">
        <v>232</v>
      </c>
      <c r="J7" s="32">
        <v>82.706476383327981</v>
      </c>
      <c r="K7" s="38">
        <v>9.6695445418842372</v>
      </c>
      <c r="L7" s="38">
        <v>7.623979074787786</v>
      </c>
      <c r="M7" s="56">
        <v>269</v>
      </c>
      <c r="N7" s="52"/>
      <c r="O7" s="42">
        <v>10.916629994780614</v>
      </c>
      <c r="P7" s="42">
        <v>46.769428486096011</v>
      </c>
      <c r="Q7" s="42">
        <v>45.345675957021044</v>
      </c>
      <c r="R7" s="42"/>
      <c r="S7" s="42">
        <v>3.448421466678691</v>
      </c>
      <c r="T7" s="42">
        <v>28.982231507859719</v>
      </c>
      <c r="U7" s="42">
        <v>36.415530414502314</v>
      </c>
      <c r="V7" s="42"/>
      <c r="W7" s="42">
        <v>3.6346770922072031</v>
      </c>
      <c r="X7" s="42">
        <v>24.035302324260279</v>
      </c>
      <c r="Y7" s="42">
        <v>29.78820850279828</v>
      </c>
    </row>
    <row r="8" spans="1:25">
      <c r="A8" s="41" t="s">
        <v>26</v>
      </c>
      <c r="B8" s="32">
        <v>66.830318572237616</v>
      </c>
      <c r="C8" s="38">
        <v>20.915981991403562</v>
      </c>
      <c r="D8" s="38">
        <v>12.25369943635882</v>
      </c>
      <c r="E8" s="52">
        <v>57</v>
      </c>
      <c r="F8" s="32">
        <v>83.328395776457725</v>
      </c>
      <c r="G8" s="38">
        <v>7.7931352207115445</v>
      </c>
      <c r="H8" s="38">
        <v>8.8784690028307267</v>
      </c>
      <c r="I8" s="52">
        <v>246</v>
      </c>
      <c r="J8" s="32">
        <v>78.294745458550494</v>
      </c>
      <c r="K8" s="38">
        <v>11.796984942195758</v>
      </c>
      <c r="L8" s="38">
        <v>9.9082695992537424</v>
      </c>
      <c r="M8" s="56">
        <v>303</v>
      </c>
      <c r="N8" s="52"/>
      <c r="O8" s="42">
        <v>10.362263542681632</v>
      </c>
      <c r="P8" s="42">
        <v>26.430425322092351</v>
      </c>
      <c r="Q8" s="42">
        <v>43.873919273046589</v>
      </c>
      <c r="R8" s="42"/>
      <c r="S8" s="42">
        <v>3.3379202210938144</v>
      </c>
      <c r="T8" s="42">
        <v>25.61682638371099</v>
      </c>
      <c r="U8" s="42">
        <v>23.511311607693557</v>
      </c>
      <c r="V8" s="42"/>
      <c r="W8" s="42">
        <v>3.6500746970822542</v>
      </c>
      <c r="X8" s="42">
        <v>17.966470461351093</v>
      </c>
      <c r="Y8" s="42">
        <v>22.110271116676962</v>
      </c>
    </row>
    <row r="9" spans="1:25">
      <c r="A9" s="41" t="s">
        <v>27</v>
      </c>
      <c r="B9" s="32">
        <v>77.218027534224746</v>
      </c>
      <c r="C9" s="38">
        <v>13.272928802691176</v>
      </c>
      <c r="D9" s="38">
        <v>9.5090436630840838</v>
      </c>
      <c r="E9" s="52">
        <v>167</v>
      </c>
      <c r="F9" s="32">
        <v>88.512441519193658</v>
      </c>
      <c r="G9" s="38">
        <v>6.653089835239383</v>
      </c>
      <c r="H9" s="38">
        <v>4.8344686455669486</v>
      </c>
      <c r="I9" s="52">
        <v>557</v>
      </c>
      <c r="J9" s="32">
        <v>85.528736665165923</v>
      </c>
      <c r="K9" s="38">
        <v>8.4018875759946123</v>
      </c>
      <c r="L9" s="38">
        <v>6.0693757588394641</v>
      </c>
      <c r="M9" s="56">
        <v>724</v>
      </c>
      <c r="N9" s="52"/>
      <c r="O9" s="42">
        <v>5.8897315403535737</v>
      </c>
      <c r="P9" s="42">
        <v>26.900820741807575</v>
      </c>
      <c r="Q9" s="42">
        <v>38.182095556291799</v>
      </c>
      <c r="R9" s="42"/>
      <c r="S9" s="42">
        <v>1.8889848461054946</v>
      </c>
      <c r="T9" s="42">
        <v>18.926799463216636</v>
      </c>
      <c r="U9" s="42">
        <v>23.468085775791394</v>
      </c>
      <c r="V9" s="42"/>
      <c r="W9" s="42">
        <v>2.0936606010971479</v>
      </c>
      <c r="X9" s="42">
        <v>15.948098942757804</v>
      </c>
      <c r="Y9" s="42">
        <v>21.304157988487837</v>
      </c>
    </row>
    <row r="10" spans="1:25">
      <c r="A10" s="41" t="s">
        <v>51</v>
      </c>
      <c r="B10" s="32">
        <v>59.092063007221981</v>
      </c>
      <c r="C10" s="38">
        <v>32.776945019625437</v>
      </c>
      <c r="D10" s="38">
        <v>8.1309919731525806</v>
      </c>
      <c r="E10" s="52">
        <v>71</v>
      </c>
      <c r="F10" s="32">
        <v>80.720070677291346</v>
      </c>
      <c r="G10" s="38">
        <v>9.9774178056863345</v>
      </c>
      <c r="H10" s="38">
        <v>9.3025115170223174</v>
      </c>
      <c r="I10" s="52">
        <v>302</v>
      </c>
      <c r="J10" s="32">
        <v>74.061854728782265</v>
      </c>
      <c r="K10" s="38">
        <v>16.996287875923802</v>
      </c>
      <c r="L10" s="38">
        <v>8.9418573952939351</v>
      </c>
      <c r="M10" s="56">
        <v>373</v>
      </c>
      <c r="N10" s="52"/>
      <c r="O10" s="42">
        <v>14.222852344853568</v>
      </c>
      <c r="P10" s="42">
        <v>26.828220116593808</v>
      </c>
      <c r="Q10" s="42">
        <v>45.148685439450666</v>
      </c>
      <c r="R10" s="42"/>
      <c r="S10" s="42">
        <v>3.8581853814770417</v>
      </c>
      <c r="T10" s="42">
        <v>22.930121241087338</v>
      </c>
      <c r="U10" s="42">
        <v>25.2289544525099</v>
      </c>
      <c r="V10" s="42"/>
      <c r="W10" s="42">
        <v>4.7423397837727954</v>
      </c>
      <c r="X10" s="42">
        <v>19.464065885122086</v>
      </c>
      <c r="Y10" s="42">
        <v>22.350987726257511</v>
      </c>
    </row>
    <row r="11" spans="1:25">
      <c r="A11" s="41" t="s">
        <v>28</v>
      </c>
      <c r="B11" s="32">
        <v>78.381860342585242</v>
      </c>
      <c r="C11" s="38">
        <v>19.871083101335643</v>
      </c>
      <c r="D11" s="42">
        <v>1.7470565560791118</v>
      </c>
      <c r="E11" s="52">
        <v>50</v>
      </c>
      <c r="F11" s="32">
        <v>91.409706936801825</v>
      </c>
      <c r="G11" s="38">
        <v>4.1533684964534441</v>
      </c>
      <c r="H11" s="42">
        <v>4.4369245667447341</v>
      </c>
      <c r="I11" s="52">
        <v>224</v>
      </c>
      <c r="J11" s="32">
        <v>87.976091362402755</v>
      </c>
      <c r="K11" s="38">
        <v>8.2959249251759992</v>
      </c>
      <c r="L11" s="42">
        <v>3.7279837124212416</v>
      </c>
      <c r="M11" s="56">
        <v>274</v>
      </c>
      <c r="N11" s="52"/>
      <c r="O11" s="42">
        <v>8.4551927753962541</v>
      </c>
      <c r="P11" s="42">
        <v>32.51736576068425</v>
      </c>
      <c r="Q11" s="42">
        <v>100.64640210811393</v>
      </c>
      <c r="R11" s="42"/>
      <c r="S11" s="42">
        <v>2.26719768517773</v>
      </c>
      <c r="T11" s="42">
        <v>36.04232122023619</v>
      </c>
      <c r="U11" s="42">
        <v>33.082227427243495</v>
      </c>
      <c r="V11" s="42"/>
      <c r="W11" s="42">
        <v>2.6565834857556592</v>
      </c>
      <c r="X11" s="42">
        <v>24.758938750909373</v>
      </c>
      <c r="Y11" s="42">
        <v>31.631621613217121</v>
      </c>
    </row>
    <row r="12" spans="1:25">
      <c r="A12" s="41" t="s">
        <v>29</v>
      </c>
      <c r="B12" s="32">
        <v>72.546139351495015</v>
      </c>
      <c r="C12" s="38">
        <v>14.641316847420777</v>
      </c>
      <c r="D12" s="42">
        <v>12.8125438010842</v>
      </c>
      <c r="E12" s="52">
        <v>36</v>
      </c>
      <c r="F12" s="32">
        <v>87.512726604064284</v>
      </c>
      <c r="G12" s="38">
        <v>6.0142874048851231</v>
      </c>
      <c r="H12" s="42">
        <v>6.4729859910505931</v>
      </c>
      <c r="I12" s="52">
        <v>110</v>
      </c>
      <c r="J12" s="32">
        <v>84.08871287626603</v>
      </c>
      <c r="K12" s="38">
        <v>7.9879549312806928</v>
      </c>
      <c r="L12" s="42">
        <v>7.9233321924532838</v>
      </c>
      <c r="M12" s="56">
        <v>146</v>
      </c>
      <c r="N12" s="52"/>
      <c r="O12" s="42">
        <v>16.208822900492702</v>
      </c>
      <c r="P12" s="42">
        <v>74.457485245373761</v>
      </c>
      <c r="Q12" s="42">
        <v>52.423683618488973</v>
      </c>
      <c r="R12" s="42"/>
      <c r="S12" s="42">
        <v>5.8797265989557941</v>
      </c>
      <c r="T12" s="42">
        <v>66.114401341461942</v>
      </c>
      <c r="U12" s="42">
        <v>54.438015926907227</v>
      </c>
      <c r="V12" s="42"/>
      <c r="W12" s="42">
        <v>5.7663755298257779</v>
      </c>
      <c r="X12" s="42">
        <v>49.943678213019446</v>
      </c>
      <c r="Y12" s="42">
        <v>39.157448836479503</v>
      </c>
    </row>
    <row r="13" spans="1:25">
      <c r="A13" s="41" t="s">
        <v>30</v>
      </c>
      <c r="B13" s="32">
        <v>62.473118149398523</v>
      </c>
      <c r="C13" s="38">
        <v>22.518755565779074</v>
      </c>
      <c r="D13" s="38">
        <v>15.008126284822406</v>
      </c>
      <c r="E13" s="52">
        <v>121</v>
      </c>
      <c r="F13" s="32">
        <v>85.514411788587239</v>
      </c>
      <c r="G13" s="38">
        <v>5.6954659974682151</v>
      </c>
      <c r="H13" s="38">
        <v>8.7901222139445476</v>
      </c>
      <c r="I13" s="52">
        <v>612</v>
      </c>
      <c r="J13" s="32">
        <v>79.612661715100643</v>
      </c>
      <c r="K13" s="38">
        <v>10.00454915923989</v>
      </c>
      <c r="L13" s="38">
        <v>10.382789125659469</v>
      </c>
      <c r="M13" s="56">
        <v>733</v>
      </c>
      <c r="N13" s="52"/>
      <c r="O13" s="42">
        <v>8.3103456264311681</v>
      </c>
      <c r="P13" s="42">
        <v>20.364404013869098</v>
      </c>
      <c r="Q13" s="42">
        <v>26.222655614401681</v>
      </c>
      <c r="R13" s="42"/>
      <c r="S13" s="42">
        <v>1.8410290543022692</v>
      </c>
      <c r="T13" s="42">
        <v>19.207720541909463</v>
      </c>
      <c r="U13" s="42">
        <v>13.934231543826614</v>
      </c>
      <c r="V13" s="42"/>
      <c r="W13" s="42">
        <v>2.323668944832451</v>
      </c>
      <c r="X13" s="42">
        <v>14.667692111244863</v>
      </c>
      <c r="Y13" s="42">
        <v>13.028534534239322</v>
      </c>
    </row>
    <row r="14" spans="1:25">
      <c r="A14" s="41" t="s">
        <v>31</v>
      </c>
      <c r="B14" s="32">
        <v>53.876438109852323</v>
      </c>
      <c r="C14" s="38">
        <v>33.05896462925746</v>
      </c>
      <c r="D14" s="38">
        <v>13.064597260890217</v>
      </c>
      <c r="E14" s="52">
        <v>170</v>
      </c>
      <c r="F14" s="32">
        <v>86.243092363052625</v>
      </c>
      <c r="G14" s="38">
        <v>4.4581737395345655</v>
      </c>
      <c r="H14" s="38">
        <v>9.2987338974128022</v>
      </c>
      <c r="I14" s="52">
        <v>638</v>
      </c>
      <c r="J14" s="32">
        <v>78.49281277975247</v>
      </c>
      <c r="K14" s="38">
        <v>11.306707541168972</v>
      </c>
      <c r="L14" s="38">
        <v>10.200479679078549</v>
      </c>
      <c r="M14" s="56">
        <v>808</v>
      </c>
      <c r="N14" s="52"/>
      <c r="O14" s="42">
        <v>8.9905218527075856</v>
      </c>
      <c r="P14" s="42">
        <v>13.728123573858719</v>
      </c>
      <c r="Q14" s="42">
        <v>22.931072271134937</v>
      </c>
      <c r="R14" s="42"/>
      <c r="S14" s="42">
        <v>2.0272922894593535</v>
      </c>
      <c r="T14" s="42">
        <v>23.632248532480666</v>
      </c>
      <c r="U14" s="42">
        <v>15.800675178843038</v>
      </c>
      <c r="V14" s="42"/>
      <c r="W14" s="42">
        <v>2.4103148755030817</v>
      </c>
      <c r="X14" s="42">
        <v>13.284185398876591</v>
      </c>
      <c r="Y14" s="42">
        <v>13.139506755184613</v>
      </c>
    </row>
    <row r="15" spans="1:25">
      <c r="A15" s="41" t="s">
        <v>32</v>
      </c>
      <c r="B15" s="32">
        <v>75.662600284410274</v>
      </c>
      <c r="C15" s="38">
        <v>10.792159142987419</v>
      </c>
      <c r="D15" s="38">
        <v>13.545240572602305</v>
      </c>
      <c r="E15" s="52">
        <v>78</v>
      </c>
      <c r="F15" s="32">
        <v>87.671902448918573</v>
      </c>
      <c r="G15" s="38">
        <v>6.2816710922568868</v>
      </c>
      <c r="H15" s="38">
        <v>6.0464264588245404</v>
      </c>
      <c r="I15" s="52">
        <v>355</v>
      </c>
      <c r="J15" s="32">
        <v>84.212003136335611</v>
      </c>
      <c r="K15" s="38">
        <v>7.5811499705764724</v>
      </c>
      <c r="L15" s="38">
        <v>8.2068468930879135</v>
      </c>
      <c r="M15" s="56">
        <v>433</v>
      </c>
      <c r="N15" s="52"/>
      <c r="O15" s="42">
        <v>7.6729820869516558</v>
      </c>
      <c r="P15" s="42">
        <v>37.36056561247365</v>
      </c>
      <c r="Q15" s="42">
        <v>34.372906836659681</v>
      </c>
      <c r="R15" s="42"/>
      <c r="S15" s="42">
        <v>2.612341485655949</v>
      </c>
      <c r="T15" s="42">
        <v>31.466467989200055</v>
      </c>
      <c r="U15" s="42">
        <v>21.125494853074368</v>
      </c>
      <c r="V15" s="42"/>
      <c r="W15" s="42">
        <v>2.720694644520337</v>
      </c>
      <c r="X15" s="42">
        <v>23.68196215572036</v>
      </c>
      <c r="Y15" s="42">
        <v>19.335123397541668</v>
      </c>
    </row>
    <row r="16" spans="1:25">
      <c r="A16" s="41" t="s">
        <v>33</v>
      </c>
      <c r="B16" s="32">
        <v>58.536900379903642</v>
      </c>
      <c r="C16" s="38">
        <v>28.079514511112887</v>
      </c>
      <c r="D16" s="38">
        <v>13.383585108983468</v>
      </c>
      <c r="E16" s="52">
        <v>138</v>
      </c>
      <c r="F16" s="32">
        <v>85.937280255154718</v>
      </c>
      <c r="G16" s="38">
        <v>5.8789605323305318</v>
      </c>
      <c r="H16" s="38">
        <v>8.183759212514742</v>
      </c>
      <c r="I16" s="52">
        <v>539</v>
      </c>
      <c r="J16" s="32">
        <v>78.54011735755634</v>
      </c>
      <c r="K16" s="38">
        <v>11.872348760729109</v>
      </c>
      <c r="L16" s="38">
        <v>9.5875338817145526</v>
      </c>
      <c r="M16" s="56">
        <v>677</v>
      </c>
      <c r="N16" s="52"/>
      <c r="O16" s="42">
        <v>8.1525111484087027</v>
      </c>
      <c r="P16" s="42">
        <v>14.683055016720898</v>
      </c>
      <c r="Q16" s="42">
        <v>25.025670947901386</v>
      </c>
      <c r="R16" s="42"/>
      <c r="S16" s="42">
        <v>1.9722586971758451</v>
      </c>
      <c r="T16" s="42">
        <v>20.16861139386436</v>
      </c>
      <c r="U16" s="42">
        <v>15.508625866018374</v>
      </c>
      <c r="V16" s="42"/>
      <c r="W16" s="42">
        <v>2.3449352559840166</v>
      </c>
      <c r="X16" s="42">
        <v>12.390525778297022</v>
      </c>
      <c r="Y16" s="42">
        <v>13.307552522025185</v>
      </c>
    </row>
    <row r="17" spans="1:25">
      <c r="A17" s="41" t="s">
        <v>34</v>
      </c>
      <c r="B17" s="32">
        <v>64.370531280501851</v>
      </c>
      <c r="C17" s="38">
        <v>21.815946752953433</v>
      </c>
      <c r="D17" s="38">
        <v>13.81352196654472</v>
      </c>
      <c r="E17" s="52">
        <v>225</v>
      </c>
      <c r="F17" s="32">
        <v>86.773034523727262</v>
      </c>
      <c r="G17" s="38">
        <v>5.395367072414234</v>
      </c>
      <c r="H17" s="38">
        <v>7.8315984038585125</v>
      </c>
      <c r="I17" s="52">
        <v>1057</v>
      </c>
      <c r="J17" s="32">
        <v>81.442386933480435</v>
      </c>
      <c r="K17" s="38">
        <v>9.3026234425697485</v>
      </c>
      <c r="L17" s="38">
        <v>9.2549896239498093</v>
      </c>
      <c r="M17" s="56">
        <v>1282</v>
      </c>
      <c r="N17" s="52"/>
      <c r="O17" s="42">
        <v>6.3211437808314823</v>
      </c>
      <c r="P17" s="42">
        <v>15.46364861766202</v>
      </c>
      <c r="Q17" s="42">
        <v>23.592236647525329</v>
      </c>
      <c r="R17" s="42"/>
      <c r="S17" s="42">
        <v>1.6013693152643413</v>
      </c>
      <c r="T17" s="42">
        <v>14.59911920335705</v>
      </c>
      <c r="U17" s="42">
        <v>15.40207299469898</v>
      </c>
      <c r="V17" s="42"/>
      <c r="W17" s="42">
        <v>1.8301827137720956</v>
      </c>
      <c r="X17" s="42">
        <v>11.169455521301634</v>
      </c>
      <c r="Y17" s="42">
        <v>13.041474436844187</v>
      </c>
    </row>
    <row r="18" spans="1:25">
      <c r="A18" t="s">
        <v>35</v>
      </c>
      <c r="B18" s="32">
        <v>47.725848813115675</v>
      </c>
      <c r="C18" s="38">
        <v>28.424091793780647</v>
      </c>
      <c r="D18" s="38">
        <v>23.850059393103678</v>
      </c>
      <c r="E18" s="52">
        <v>47</v>
      </c>
      <c r="F18" s="32">
        <v>86.001538238704612</v>
      </c>
      <c r="G18" s="38">
        <v>5.3574935800412842</v>
      </c>
      <c r="H18" s="38">
        <v>8.6409681812541024</v>
      </c>
      <c r="I18" s="52">
        <v>228</v>
      </c>
      <c r="J18" s="32">
        <v>76.097207189553188</v>
      </c>
      <c r="K18" s="38">
        <v>11.326275026311064</v>
      </c>
      <c r="L18" s="38">
        <v>12.576517784135751</v>
      </c>
      <c r="M18" s="56">
        <v>275</v>
      </c>
      <c r="N18" s="52"/>
      <c r="O18" s="42">
        <v>20.192380754120688</v>
      </c>
      <c r="P18" s="42">
        <v>29.075637110822495</v>
      </c>
      <c r="Q18" s="42">
        <v>38.965423546384294</v>
      </c>
      <c r="R18" s="42"/>
      <c r="S18" s="42">
        <v>3.0448974662967934</v>
      </c>
      <c r="T18" s="42">
        <v>29.151958505172892</v>
      </c>
      <c r="U18" s="42">
        <v>25.241427954224505</v>
      </c>
      <c r="V18" s="42"/>
      <c r="W18" s="42">
        <v>4.7926278240608688</v>
      </c>
      <c r="X18" s="42">
        <v>21.880832596895907</v>
      </c>
      <c r="Y18" s="42">
        <v>25.010331408339475</v>
      </c>
    </row>
    <row r="19" spans="1:25">
      <c r="A19" t="s">
        <v>36</v>
      </c>
      <c r="B19" s="32">
        <v>53.467213575725935</v>
      </c>
      <c r="C19" s="38">
        <v>23.749497799024997</v>
      </c>
      <c r="D19" s="38">
        <v>22.783288625249071</v>
      </c>
      <c r="E19" s="52">
        <v>43</v>
      </c>
      <c r="F19" s="32">
        <v>81.608517123939421</v>
      </c>
      <c r="G19" s="38">
        <v>7.3631519263915575</v>
      </c>
      <c r="H19" s="38">
        <v>11.028330949669025</v>
      </c>
      <c r="I19" s="52">
        <v>178</v>
      </c>
      <c r="J19" s="32">
        <v>74.88586695768366</v>
      </c>
      <c r="K19" s="38">
        <v>11.277671046525814</v>
      </c>
      <c r="L19" s="38">
        <v>13.836461995790536</v>
      </c>
      <c r="M19" s="56">
        <v>221</v>
      </c>
      <c r="N19" s="52"/>
      <c r="O19" s="42">
        <v>22.991270536186455</v>
      </c>
      <c r="P19" s="42">
        <v>37.828149882187198</v>
      </c>
      <c r="Q19" s="42">
        <v>63.531194006912351</v>
      </c>
      <c r="R19" s="42"/>
      <c r="S19" s="42">
        <v>4.7229701745009383</v>
      </c>
      <c r="T19" s="42">
        <v>33.990523704053352</v>
      </c>
      <c r="U19" s="42">
        <v>28.552648897192007</v>
      </c>
      <c r="V19" s="42"/>
      <c r="W19" s="42">
        <v>6.2758212232832147</v>
      </c>
      <c r="X19" s="42">
        <v>24.902651172737773</v>
      </c>
      <c r="Y19" s="42">
        <v>31.759416066640746</v>
      </c>
    </row>
    <row r="20" spans="1:25">
      <c r="A20" t="s">
        <v>37</v>
      </c>
      <c r="B20" s="32">
        <v>66.699141180076708</v>
      </c>
      <c r="C20" s="38">
        <v>17.59987109219427</v>
      </c>
      <c r="D20" s="38">
        <v>15.700987727729023</v>
      </c>
      <c r="E20" s="52">
        <v>118</v>
      </c>
      <c r="F20" s="32">
        <v>87.497844011029926</v>
      </c>
      <c r="G20" s="38">
        <v>8.8549379758028159</v>
      </c>
      <c r="H20" s="38">
        <v>3.6472180131672638</v>
      </c>
      <c r="I20" s="52">
        <v>510</v>
      </c>
      <c r="J20" s="32">
        <v>81.880961734523424</v>
      </c>
      <c r="K20" s="38">
        <v>11.21658813398447</v>
      </c>
      <c r="L20" s="38">
        <v>6.9024501314921061</v>
      </c>
      <c r="M20" s="56">
        <v>628</v>
      </c>
      <c r="N20" s="52"/>
      <c r="O20" s="42">
        <v>7.9252081060509685</v>
      </c>
      <c r="P20" s="42">
        <v>21.855779434105958</v>
      </c>
      <c r="Q20" s="42">
        <v>27.669535283475387</v>
      </c>
      <c r="R20" s="42"/>
      <c r="S20" s="42">
        <v>2.2066555690990524</v>
      </c>
      <c r="T20" s="42">
        <v>20.330285460662019</v>
      </c>
      <c r="U20" s="42">
        <v>21.982908521969019</v>
      </c>
      <c r="V20" s="42"/>
      <c r="W20" s="42">
        <v>2.4853560971044373</v>
      </c>
      <c r="X20" s="42">
        <v>14.826102491804457</v>
      </c>
      <c r="Y20" s="42">
        <v>19.530580051529849</v>
      </c>
    </row>
    <row r="21" spans="1:25">
      <c r="A21" t="s">
        <v>38</v>
      </c>
      <c r="B21" s="32">
        <v>69.794818022875958</v>
      </c>
      <c r="C21" s="38">
        <v>23.394154230530191</v>
      </c>
      <c r="D21" s="38">
        <v>6.8110277465938482</v>
      </c>
      <c r="E21" s="52">
        <v>61</v>
      </c>
      <c r="F21" s="32">
        <v>93.082128818389535</v>
      </c>
      <c r="G21" s="38">
        <v>3.6216705682748431</v>
      </c>
      <c r="H21" s="38">
        <v>3.296200613335623</v>
      </c>
      <c r="I21" s="52">
        <v>274</v>
      </c>
      <c r="J21" s="32">
        <v>86.514398327375559</v>
      </c>
      <c r="K21" s="38">
        <v>9.1981128192490669</v>
      </c>
      <c r="L21" s="38">
        <v>4.287488853375371</v>
      </c>
      <c r="M21" s="56">
        <v>335</v>
      </c>
      <c r="N21" s="52"/>
      <c r="O21" s="42">
        <v>9.7875692951130144</v>
      </c>
      <c r="P21" s="42">
        <v>24.811661668489023</v>
      </c>
      <c r="Q21" s="42">
        <v>60.790522377568934</v>
      </c>
      <c r="R21" s="42"/>
      <c r="S21" s="42">
        <v>1.9083627598475632</v>
      </c>
      <c r="T21" s="42">
        <v>38.802853656653227</v>
      </c>
      <c r="U21" s="42">
        <v>34.787566523388314</v>
      </c>
      <c r="V21" s="42"/>
      <c r="W21" s="42">
        <v>2.8088672320920933</v>
      </c>
      <c r="X21" s="42">
        <v>21.906710490788555</v>
      </c>
      <c r="Y21" s="42">
        <v>35.723623556023355</v>
      </c>
    </row>
    <row r="22" spans="1:25">
      <c r="A22" t="s">
        <v>39</v>
      </c>
      <c r="B22" s="32">
        <v>77.949007580004761</v>
      </c>
      <c r="C22" s="38">
        <v>15.240592278303442</v>
      </c>
      <c r="D22" s="38">
        <v>6.8104001416917956</v>
      </c>
      <c r="E22" s="52">
        <v>68</v>
      </c>
      <c r="F22" s="32">
        <v>90.215192968701274</v>
      </c>
      <c r="G22" s="38">
        <v>5.7844226504679073</v>
      </c>
      <c r="H22" s="38">
        <v>4.0003843808308135</v>
      </c>
      <c r="I22" s="52">
        <v>349</v>
      </c>
      <c r="J22" s="32">
        <v>87.571758696603254</v>
      </c>
      <c r="K22" s="38">
        <v>7.8222821874701571</v>
      </c>
      <c r="L22" s="38">
        <v>4.6059591159265851</v>
      </c>
      <c r="M22" s="56">
        <v>417</v>
      </c>
      <c r="N22" s="52"/>
      <c r="O22" s="42">
        <v>7.4123702772273354</v>
      </c>
      <c r="P22" s="42">
        <v>34.590170102318581</v>
      </c>
      <c r="Q22" s="42">
        <v>41.714577940053374</v>
      </c>
      <c r="R22" s="42"/>
      <c r="S22" s="42">
        <v>2.0196572642835564</v>
      </c>
      <c r="T22" s="42">
        <v>24.794816366839537</v>
      </c>
      <c r="U22" s="42">
        <v>29.89752209303947</v>
      </c>
      <c r="V22" s="42"/>
      <c r="W22" s="42">
        <v>2.1811655545090196</v>
      </c>
      <c r="X22" s="42">
        <v>20.53112810177063</v>
      </c>
      <c r="Y22" s="42">
        <v>24.635020907246556</v>
      </c>
    </row>
    <row r="23" spans="1:25">
      <c r="A23" t="s">
        <v>40</v>
      </c>
      <c r="B23" s="32">
        <v>63.730062886120024</v>
      </c>
      <c r="C23" s="38">
        <v>26.164347998591669</v>
      </c>
      <c r="D23" s="38">
        <v>10.105589115288318</v>
      </c>
      <c r="E23" s="52">
        <v>141</v>
      </c>
      <c r="F23" s="32">
        <v>84.235768937689599</v>
      </c>
      <c r="G23" s="38">
        <v>9.0241186234404367</v>
      </c>
      <c r="H23" s="38">
        <v>6.7401124388699714</v>
      </c>
      <c r="I23" s="52">
        <v>572</v>
      </c>
      <c r="J23" s="32">
        <v>78.293896491200925</v>
      </c>
      <c r="K23" s="38">
        <v>13.990787724937249</v>
      </c>
      <c r="L23" s="38">
        <v>7.71531578386183</v>
      </c>
      <c r="M23" s="56">
        <v>713</v>
      </c>
      <c r="N23" s="52"/>
      <c r="O23" s="42">
        <v>9.2430963316737813</v>
      </c>
      <c r="P23" s="42">
        <v>19.963954297243188</v>
      </c>
      <c r="Q23" s="42">
        <v>36.166473397701111</v>
      </c>
      <c r="R23" s="42"/>
      <c r="S23" s="42">
        <v>2.3570618272190762</v>
      </c>
      <c r="T23" s="42">
        <v>18.653029303048708</v>
      </c>
      <c r="U23" s="42">
        <v>17.611188719226977</v>
      </c>
      <c r="V23" s="42"/>
      <c r="W23" s="42">
        <v>2.8288386257754801</v>
      </c>
      <c r="X23" s="42">
        <v>13.786020641299102</v>
      </c>
      <c r="Y23" s="42">
        <v>17.458586924808873</v>
      </c>
    </row>
    <row r="24" spans="1:25">
      <c r="A24" t="s">
        <v>41</v>
      </c>
      <c r="B24" s="32">
        <v>65.750027570761489</v>
      </c>
      <c r="C24" s="38">
        <v>15.754210747752811</v>
      </c>
      <c r="D24" s="38">
        <v>18.49576168148571</v>
      </c>
      <c r="E24" s="52">
        <v>58</v>
      </c>
      <c r="F24" s="32">
        <v>86.632300000880932</v>
      </c>
      <c r="G24" s="38">
        <v>4.0396661652549373</v>
      </c>
      <c r="H24" s="38">
        <v>9.3280338338641329</v>
      </c>
      <c r="I24" s="52">
        <v>217</v>
      </c>
      <c r="J24" s="32">
        <v>80.757635289301916</v>
      </c>
      <c r="K24" s="38">
        <v>7.3352376554419259</v>
      </c>
      <c r="L24" s="38">
        <v>11.907127055256163</v>
      </c>
      <c r="M24" s="56">
        <v>275</v>
      </c>
      <c r="N24" s="52"/>
      <c r="O24" s="42">
        <v>11.244715158855838</v>
      </c>
      <c r="P24" s="42">
        <v>33.244915292784533</v>
      </c>
      <c r="Q24" s="42">
        <v>32.618901747498917</v>
      </c>
      <c r="R24" s="42"/>
      <c r="S24" s="42">
        <v>2.9761167440227347</v>
      </c>
      <c r="T24" s="42">
        <v>37.314494136909005</v>
      </c>
      <c r="U24" s="42">
        <v>23.534431176544153</v>
      </c>
      <c r="V24" s="42"/>
      <c r="W24" s="42">
        <v>3.435959034758552</v>
      </c>
      <c r="X24" s="42">
        <v>24.948336453692914</v>
      </c>
      <c r="Y24" s="42">
        <v>19.156597576286583</v>
      </c>
    </row>
    <row r="25" spans="1:25">
      <c r="A25" t="s">
        <v>42</v>
      </c>
      <c r="B25" s="32">
        <v>71.046808355271793</v>
      </c>
      <c r="C25" s="38">
        <v>20.435362053955739</v>
      </c>
      <c r="D25" s="38">
        <v>8.5178295907724682</v>
      </c>
      <c r="E25" s="52">
        <v>95</v>
      </c>
      <c r="F25" s="32">
        <v>83.993641348879109</v>
      </c>
      <c r="G25" s="38">
        <v>7.6914541039728404</v>
      </c>
      <c r="H25" s="38">
        <v>8.3149045471480463</v>
      </c>
      <c r="I25" s="52">
        <v>463</v>
      </c>
      <c r="J25" s="32">
        <v>80.933840170536698</v>
      </c>
      <c r="K25" s="38">
        <v>10.703296813406006</v>
      </c>
      <c r="L25" s="38">
        <v>8.3628630160572968</v>
      </c>
      <c r="M25" s="56">
        <v>558</v>
      </c>
      <c r="N25" s="52"/>
      <c r="O25" s="42">
        <v>7.5803206698041965</v>
      </c>
      <c r="P25" s="42">
        <v>23.034425897974494</v>
      </c>
      <c r="Q25" s="42">
        <v>41.734626632243732</v>
      </c>
      <c r="R25" s="42"/>
      <c r="S25" s="42">
        <v>2.2898552050263832</v>
      </c>
      <c r="T25" s="42">
        <v>18.460750269325761</v>
      </c>
      <c r="U25" s="42">
        <v>17.062300598178322</v>
      </c>
      <c r="V25" s="42"/>
      <c r="W25" s="42">
        <v>2.4388121809305856</v>
      </c>
      <c r="X25" s="42">
        <v>14.793032497108587</v>
      </c>
      <c r="Y25" s="42">
        <v>16.337002155988927</v>
      </c>
    </row>
    <row r="26" spans="1:25">
      <c r="A26" t="s">
        <v>43</v>
      </c>
      <c r="B26" s="32">
        <v>85.843161970560743</v>
      </c>
      <c r="C26" s="38">
        <v>14.009071160663586</v>
      </c>
      <c r="D26" s="38">
        <v>0.14776686877566816</v>
      </c>
      <c r="E26" s="52">
        <v>113</v>
      </c>
      <c r="F26" s="32">
        <v>94.087073683415284</v>
      </c>
      <c r="G26" s="38">
        <v>3.2962386372673151</v>
      </c>
      <c r="H26" s="38">
        <v>2.6166876793174043</v>
      </c>
      <c r="I26" s="52">
        <v>544</v>
      </c>
      <c r="J26" s="32">
        <v>91.321551256736626</v>
      </c>
      <c r="K26" s="38">
        <v>6.88999116987981</v>
      </c>
      <c r="L26" s="38">
        <v>1.7884575733835573</v>
      </c>
      <c r="M26" s="56">
        <v>657</v>
      </c>
      <c r="N26" s="52"/>
      <c r="O26" s="42">
        <v>4.6305370934541568</v>
      </c>
      <c r="P26" s="42">
        <v>28.35775076525297</v>
      </c>
      <c r="Q26" s="42">
        <v>100.98115106286818</v>
      </c>
      <c r="R26" s="42"/>
      <c r="S26" s="42">
        <v>1.254010255164913</v>
      </c>
      <c r="T26" s="42">
        <v>25.746406833793007</v>
      </c>
      <c r="U26" s="42">
        <v>31.925331807223884</v>
      </c>
      <c r="V26" s="42"/>
      <c r="W26" s="42">
        <v>1.7099233951733941</v>
      </c>
      <c r="X26" s="42">
        <v>21.412307421405792</v>
      </c>
      <c r="Y26" s="42">
        <v>31.381674485269013</v>
      </c>
    </row>
    <row r="27" spans="1:25">
      <c r="A27" t="s">
        <v>44</v>
      </c>
      <c r="B27" s="32">
        <v>76.066523119242234</v>
      </c>
      <c r="C27" s="38">
        <v>16.50125521829402</v>
      </c>
      <c r="D27" s="38">
        <v>7.4322216624637463</v>
      </c>
      <c r="E27" s="52">
        <v>57</v>
      </c>
      <c r="F27" s="32">
        <v>84.487996204180888</v>
      </c>
      <c r="G27" s="38">
        <v>7.5637544986254035</v>
      </c>
      <c r="H27" s="38">
        <v>7.9482492971937129</v>
      </c>
      <c r="I27" s="52">
        <v>338</v>
      </c>
      <c r="J27" s="32">
        <v>81.960363437573008</v>
      </c>
      <c r="K27" s="38">
        <v>10.246268524706915</v>
      </c>
      <c r="L27" s="38">
        <v>7.7933680377200778</v>
      </c>
      <c r="M27" s="56">
        <v>395</v>
      </c>
      <c r="N27" s="52"/>
      <c r="O27" s="42">
        <v>8.8670778868074045</v>
      </c>
      <c r="P27" s="42">
        <v>35.972409763971989</v>
      </c>
      <c r="Q27" s="42">
        <v>47.720428395654764</v>
      </c>
      <c r="R27" s="42"/>
      <c r="S27" s="42">
        <v>3.0686190013430861</v>
      </c>
      <c r="T27" s="42">
        <v>27.876934223986851</v>
      </c>
      <c r="U27" s="42">
        <v>21.232593865363242</v>
      </c>
      <c r="V27" s="42"/>
      <c r="W27" s="42">
        <v>3.2360428430896429</v>
      </c>
      <c r="X27" s="42">
        <v>22.037384342639488</v>
      </c>
      <c r="Y27" s="42">
        <v>20.34653409599445</v>
      </c>
    </row>
    <row r="28" spans="1:25">
      <c r="A28" t="s">
        <v>45</v>
      </c>
      <c r="B28" s="32">
        <v>60.756177522861563</v>
      </c>
      <c r="C28" s="38">
        <v>20.432242975247895</v>
      </c>
      <c r="D28" s="38">
        <v>18.811579501890535</v>
      </c>
      <c r="E28" s="52">
        <v>101</v>
      </c>
      <c r="F28" s="32">
        <v>87.288326166179104</v>
      </c>
      <c r="G28" s="38">
        <v>7.3611552554145643</v>
      </c>
      <c r="H28" s="38">
        <v>5.3505185784063354</v>
      </c>
      <c r="I28" s="52">
        <v>485</v>
      </c>
      <c r="J28" s="32">
        <v>79.901512452123242</v>
      </c>
      <c r="K28" s="38">
        <v>11.000275905781123</v>
      </c>
      <c r="L28" s="38">
        <v>9.0982116420956292</v>
      </c>
      <c r="M28" s="56">
        <v>586</v>
      </c>
      <c r="N28" s="52"/>
      <c r="O28" s="42">
        <v>9.6895988928368286</v>
      </c>
      <c r="P28" s="42">
        <v>21.52744804157086</v>
      </c>
      <c r="Q28" s="42">
        <v>27.981250575005735</v>
      </c>
      <c r="R28" s="42"/>
      <c r="S28" s="42">
        <v>2.179251567992686</v>
      </c>
      <c r="T28" s="42">
        <v>22.877304232612541</v>
      </c>
      <c r="U28" s="42">
        <v>18.842817619113443</v>
      </c>
      <c r="V28" s="42"/>
      <c r="W28" s="42">
        <v>2.9027002681521088</v>
      </c>
      <c r="X28" s="42">
        <v>15.979634752631794</v>
      </c>
      <c r="Y28" s="42">
        <v>19.146767679563904</v>
      </c>
    </row>
    <row r="29" spans="1:25">
      <c r="A29" t="s">
        <v>46</v>
      </c>
      <c r="B29" s="32">
        <v>60.452858940137453</v>
      </c>
      <c r="C29" s="38">
        <v>27.562129010746073</v>
      </c>
      <c r="D29" s="38">
        <v>11.985012049116468</v>
      </c>
      <c r="E29" s="52">
        <v>81</v>
      </c>
      <c r="F29" s="32">
        <v>88.789220071872833</v>
      </c>
      <c r="G29" s="38">
        <v>5.7530506677148479</v>
      </c>
      <c r="H29" s="38">
        <v>5.4577292604123224</v>
      </c>
      <c r="I29" s="52">
        <v>631</v>
      </c>
      <c r="J29" s="32">
        <v>80.805681875122062</v>
      </c>
      <c r="K29" s="38">
        <v>11.897580276794431</v>
      </c>
      <c r="L29" s="38">
        <v>7.2967378480835103</v>
      </c>
      <c r="M29" s="56">
        <v>712</v>
      </c>
      <c r="N29" s="52"/>
      <c r="O29" s="42">
        <v>10.516801118441276</v>
      </c>
      <c r="P29" s="42">
        <v>21.936759027407728</v>
      </c>
      <c r="Q29" s="42">
        <v>35.274063676281884</v>
      </c>
      <c r="R29" s="42"/>
      <c r="S29" s="42">
        <v>1.6323733118249761</v>
      </c>
      <c r="T29" s="42">
        <v>18.977630257251334</v>
      </c>
      <c r="U29" s="42">
        <v>18.487338247797517</v>
      </c>
      <c r="V29" s="42"/>
      <c r="W29" s="42">
        <v>2.7747491050448145</v>
      </c>
      <c r="X29" s="42">
        <v>16.34928307077956</v>
      </c>
      <c r="Y29" s="42">
        <v>19.292211491796429</v>
      </c>
    </row>
    <row r="30" spans="1:25">
      <c r="A30" t="s">
        <v>47</v>
      </c>
      <c r="B30" s="32">
        <v>72.72882974048936</v>
      </c>
      <c r="C30" s="38">
        <v>20.072142450494539</v>
      </c>
      <c r="D30" s="38">
        <v>7.1990278090160951</v>
      </c>
      <c r="E30" s="52">
        <v>119</v>
      </c>
      <c r="F30" s="32">
        <v>87.013837655334697</v>
      </c>
      <c r="G30" s="38">
        <v>6.6093719882176369</v>
      </c>
      <c r="H30" s="38">
        <v>6.3767903564476605</v>
      </c>
      <c r="I30" s="52">
        <v>591</v>
      </c>
      <c r="J30" s="32">
        <v>83.213421513701689</v>
      </c>
      <c r="K30" s="38">
        <v>10.19103819946042</v>
      </c>
      <c r="L30" s="38">
        <v>6.5955402868378892</v>
      </c>
      <c r="M30" s="56">
        <v>710</v>
      </c>
      <c r="N30" s="52"/>
      <c r="O30" s="42">
        <v>6.7932596887351231</v>
      </c>
      <c r="P30" s="42">
        <v>23.125521375550999</v>
      </c>
      <c r="Q30" s="42">
        <v>30.116698337441854</v>
      </c>
      <c r="R30" s="42"/>
      <c r="S30" s="42">
        <v>1.8003156339608799</v>
      </c>
      <c r="T30" s="42">
        <v>17.775347022269226</v>
      </c>
      <c r="U30" s="42">
        <v>17.75960705929386</v>
      </c>
      <c r="V30" s="42"/>
      <c r="W30" s="42">
        <v>2.125237711204913</v>
      </c>
      <c r="X30" s="42">
        <v>15.224087306567711</v>
      </c>
      <c r="Y30" s="42">
        <v>15.179190140215729</v>
      </c>
    </row>
    <row r="31" spans="1:25">
      <c r="A31" s="22" t="s">
        <v>48</v>
      </c>
      <c r="B31" s="32">
        <v>57.861265640662943</v>
      </c>
      <c r="C31" s="38">
        <v>18.681741590391145</v>
      </c>
      <c r="D31" s="38">
        <v>23.456992768945913</v>
      </c>
      <c r="E31" s="52">
        <v>71</v>
      </c>
      <c r="F31" s="32">
        <v>86.590975909252862</v>
      </c>
      <c r="G31" s="38">
        <v>6.0940669861071193</v>
      </c>
      <c r="H31" s="38">
        <v>7.3149571046400146</v>
      </c>
      <c r="I31" s="52">
        <v>382</v>
      </c>
      <c r="J31" s="32">
        <v>79.14247344806509</v>
      </c>
      <c r="K31" s="38">
        <v>9.3575640556597897</v>
      </c>
      <c r="L31" s="38">
        <v>11.499962496275124</v>
      </c>
      <c r="M31" s="56">
        <v>453</v>
      </c>
      <c r="N31" s="52"/>
      <c r="O31" s="42">
        <v>11.596431108080136</v>
      </c>
      <c r="P31" s="42">
        <v>29.448201070492765</v>
      </c>
      <c r="Q31" s="42">
        <v>24.368568309248083</v>
      </c>
      <c r="R31" s="42"/>
      <c r="S31" s="42">
        <v>2.3461667041476391</v>
      </c>
      <c r="T31" s="42">
        <v>27.044451110761948</v>
      </c>
      <c r="U31" s="42">
        <v>18.603155162714621</v>
      </c>
      <c r="V31" s="42"/>
      <c r="W31" s="42">
        <v>3.0525549994932706</v>
      </c>
      <c r="X31" s="42">
        <v>20.255726774839321</v>
      </c>
      <c r="Y31" s="42">
        <v>15.937411462120069</v>
      </c>
    </row>
    <row r="32" spans="1:25">
      <c r="A32" t="s">
        <v>49</v>
      </c>
      <c r="B32" s="32">
        <v>72.053167335983787</v>
      </c>
      <c r="C32" s="38">
        <v>22.984593170649873</v>
      </c>
      <c r="D32" s="38">
        <v>4.9622394933663392</v>
      </c>
      <c r="E32" s="52">
        <v>116</v>
      </c>
      <c r="F32" s="32">
        <v>86.428543135613481</v>
      </c>
      <c r="G32" s="38">
        <v>5.4367399847124744</v>
      </c>
      <c r="H32" s="38">
        <v>8.1347168796740519</v>
      </c>
      <c r="I32" s="52">
        <v>605</v>
      </c>
      <c r="J32" s="32">
        <v>82.723292871307663</v>
      </c>
      <c r="K32" s="38">
        <v>9.9596956668080292</v>
      </c>
      <c r="L32" s="38">
        <v>7.3170114618843023</v>
      </c>
      <c r="M32" s="56">
        <v>721</v>
      </c>
      <c r="N32" s="52"/>
      <c r="O32" s="42">
        <v>6.6743247668605452</v>
      </c>
      <c r="P32" s="42">
        <v>20.199152617182385</v>
      </c>
      <c r="Q32" s="42">
        <v>44.572565114869242</v>
      </c>
      <c r="R32" s="42"/>
      <c r="S32" s="42">
        <v>2.014071829630089</v>
      </c>
      <c r="T32" s="42">
        <v>21.219031544000654</v>
      </c>
      <c r="U32" s="42">
        <v>16.976206500007731</v>
      </c>
      <c r="V32" s="42"/>
      <c r="W32" s="42">
        <v>2.2504060298185671</v>
      </c>
      <c r="X32" s="42">
        <v>15.737869465197452</v>
      </c>
      <c r="Y32" s="42">
        <v>16.012502189394301</v>
      </c>
    </row>
    <row r="33" spans="1:25">
      <c r="A33" s="10" t="s">
        <v>50</v>
      </c>
      <c r="B33" s="33">
        <v>71.011264088138574</v>
      </c>
      <c r="C33" s="45">
        <v>25.292270844112736</v>
      </c>
      <c r="D33" s="45">
        <v>3.696465067748691</v>
      </c>
      <c r="E33" s="53">
        <v>39</v>
      </c>
      <c r="F33" s="33">
        <v>87.618784143430503</v>
      </c>
      <c r="G33" s="45">
        <v>4.4295213441737733</v>
      </c>
      <c r="H33" s="45">
        <v>7.9516945123957257</v>
      </c>
      <c r="I33" s="53">
        <v>207</v>
      </c>
      <c r="J33" s="33">
        <v>83.003448900335101</v>
      </c>
      <c r="K33" s="45">
        <v>10.227411860901302</v>
      </c>
      <c r="L33" s="45">
        <v>6.7691392387636009</v>
      </c>
      <c r="M33" s="57">
        <v>246</v>
      </c>
      <c r="N33" s="52"/>
      <c r="O33" s="42">
        <v>12.104495861004551</v>
      </c>
      <c r="P33" s="42">
        <v>33.390803804129355</v>
      </c>
      <c r="Q33" s="42">
        <v>72.425742175928917</v>
      </c>
      <c r="R33" s="42"/>
      <c r="S33" s="42">
        <v>2.8031772305732132</v>
      </c>
      <c r="T33" s="42">
        <v>37.148285688505219</v>
      </c>
      <c r="U33" s="42">
        <v>24.218047125390012</v>
      </c>
      <c r="V33" s="42"/>
      <c r="W33" s="42">
        <v>3.6432060793187775</v>
      </c>
      <c r="X33" s="42">
        <v>26.838741302819457</v>
      </c>
      <c r="Y33" s="42">
        <v>23.360110971682342</v>
      </c>
    </row>
    <row r="34" spans="1:25">
      <c r="B34" s="28"/>
      <c r="C34" s="28"/>
      <c r="D34" s="28"/>
      <c r="F34" s="28"/>
      <c r="G34" s="28"/>
      <c r="H34" s="28"/>
      <c r="J34" s="28"/>
      <c r="K34" s="28"/>
      <c r="L34" s="28"/>
    </row>
    <row r="35" spans="1:25" ht="15" customHeight="1">
      <c r="A35" s="183" t="s">
        <v>72</v>
      </c>
      <c r="B35" s="183"/>
      <c r="C35" s="183"/>
      <c r="D35" s="183"/>
      <c r="E35" s="183"/>
      <c r="F35" s="183"/>
      <c r="G35" s="183"/>
      <c r="H35" s="183"/>
      <c r="I35" s="183"/>
      <c r="J35" s="183"/>
      <c r="K35" s="183"/>
      <c r="L35" s="183"/>
      <c r="M35" s="183"/>
      <c r="N35" s="54"/>
    </row>
    <row r="36" spans="1:25">
      <c r="A36" s="183"/>
      <c r="B36" s="183"/>
      <c r="C36" s="183"/>
      <c r="D36" s="183"/>
      <c r="E36" s="183"/>
      <c r="F36" s="183"/>
      <c r="G36" s="183"/>
      <c r="H36" s="183"/>
      <c r="I36" s="183"/>
      <c r="J36" s="183"/>
      <c r="K36" s="183"/>
      <c r="L36" s="183"/>
      <c r="M36" s="183"/>
      <c r="N36" s="54"/>
    </row>
    <row r="37" spans="1:25" ht="65.25" customHeight="1">
      <c r="A37" s="183"/>
      <c r="B37" s="183"/>
      <c r="C37" s="183"/>
      <c r="D37" s="183"/>
      <c r="E37" s="183"/>
      <c r="F37" s="183"/>
      <c r="G37" s="183"/>
      <c r="H37" s="183"/>
      <c r="I37" s="183"/>
      <c r="J37" s="183"/>
      <c r="K37" s="183"/>
      <c r="L37" s="183"/>
      <c r="M37" s="183"/>
      <c r="N37" s="54"/>
    </row>
  </sheetData>
  <mergeCells count="17">
    <mergeCell ref="A35:M37"/>
    <mergeCell ref="B2:E2"/>
    <mergeCell ref="F3:F4"/>
    <mergeCell ref="G3:H3"/>
    <mergeCell ref="J3:J4"/>
    <mergeCell ref="K3:L3"/>
    <mergeCell ref="I3:I4"/>
    <mergeCell ref="J2:M2"/>
    <mergeCell ref="F2:I2"/>
    <mergeCell ref="O1:Y1"/>
    <mergeCell ref="M3:M4"/>
    <mergeCell ref="B3:B4"/>
    <mergeCell ref="C3:D3"/>
    <mergeCell ref="E3:E4"/>
    <mergeCell ref="O2:Q2"/>
    <mergeCell ref="S2:U2"/>
    <mergeCell ref="W2:Y2"/>
  </mergeCells>
  <phoneticPr fontId="9" type="noConversion"/>
  <conditionalFormatting sqref="O6:W33">
    <cfRule type="cellIs" dxfId="1" priority="1" operator="between">
      <formula>30</formula>
      <formula>50</formula>
    </cfRule>
    <cfRule type="cellIs" dxfId="0" priority="2" operator="greaterThan">
      <formula>50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3363-8A70-403F-8E77-E735EA9BD695}">
  <sheetPr codeName="Sheet6"/>
  <dimension ref="A1:N35"/>
  <sheetViews>
    <sheetView workbookViewId="0"/>
  </sheetViews>
  <sheetFormatPr defaultColWidth="8.85546875" defaultRowHeight="15"/>
  <cols>
    <col min="1" max="1" width="14" style="40" customWidth="1"/>
    <col min="2" max="4" width="8.42578125" style="40" customWidth="1"/>
    <col min="5" max="5" width="7.42578125" style="40" customWidth="1"/>
    <col min="6" max="8" width="8.42578125" style="40" customWidth="1"/>
    <col min="9" max="9" width="7.42578125" style="40" customWidth="1"/>
    <col min="10" max="12" width="8.42578125" style="40" customWidth="1"/>
    <col min="13" max="13" width="7" style="40" customWidth="1"/>
    <col min="14" max="14" width="9.42578125" style="40"/>
  </cols>
  <sheetData>
    <row r="1" spans="1:13" ht="15.75" thickBot="1">
      <c r="A1" s="58" t="s">
        <v>73</v>
      </c>
    </row>
    <row r="2" spans="1:13" ht="15.75" thickBot="1">
      <c r="A2" s="59"/>
      <c r="B2" s="188" t="s">
        <v>65</v>
      </c>
      <c r="C2" s="188"/>
      <c r="D2" s="188"/>
      <c r="E2" s="189"/>
      <c r="F2" s="188" t="s">
        <v>66</v>
      </c>
      <c r="G2" s="188"/>
      <c r="H2" s="188"/>
      <c r="I2" s="189"/>
      <c r="J2" s="188" t="s">
        <v>67</v>
      </c>
      <c r="K2" s="188"/>
      <c r="L2" s="188"/>
      <c r="M2" s="189"/>
    </row>
    <row r="3" spans="1:13" ht="33" customHeight="1">
      <c r="A3" s="60"/>
      <c r="B3" s="192" t="s">
        <v>63</v>
      </c>
      <c r="C3" s="194" t="s">
        <v>64</v>
      </c>
      <c r="D3" s="194"/>
      <c r="E3" s="195" t="s">
        <v>71</v>
      </c>
      <c r="F3" s="192" t="s">
        <v>63</v>
      </c>
      <c r="G3" s="197" t="s">
        <v>64</v>
      </c>
      <c r="H3" s="197"/>
      <c r="I3" s="198" t="s">
        <v>71</v>
      </c>
      <c r="J3" s="199" t="s">
        <v>63</v>
      </c>
      <c r="K3" s="186" t="s">
        <v>64</v>
      </c>
      <c r="L3" s="187"/>
      <c r="M3" s="190" t="s">
        <v>71</v>
      </c>
    </row>
    <row r="4" spans="1:13" ht="29.25" customHeight="1">
      <c r="A4" s="60"/>
      <c r="B4" s="193"/>
      <c r="C4" s="61" t="s">
        <v>68</v>
      </c>
      <c r="D4" s="61" t="s">
        <v>69</v>
      </c>
      <c r="E4" s="196"/>
      <c r="F4" s="193"/>
      <c r="G4" s="61" t="s">
        <v>68</v>
      </c>
      <c r="H4" s="61" t="s">
        <v>69</v>
      </c>
      <c r="I4" s="191"/>
      <c r="J4" s="193"/>
      <c r="K4" s="61" t="s">
        <v>80</v>
      </c>
      <c r="L4" s="62" t="s">
        <v>79</v>
      </c>
      <c r="M4" s="191"/>
    </row>
    <row r="5" spans="1:13">
      <c r="A5" s="63"/>
      <c r="B5" s="64" t="s">
        <v>57</v>
      </c>
      <c r="C5" s="65" t="s">
        <v>57</v>
      </c>
      <c r="D5" s="65" t="s">
        <v>57</v>
      </c>
      <c r="E5" s="66" t="s">
        <v>62</v>
      </c>
      <c r="F5" s="67" t="s">
        <v>57</v>
      </c>
      <c r="G5" s="68" t="s">
        <v>57</v>
      </c>
      <c r="H5" s="69" t="s">
        <v>57</v>
      </c>
      <c r="I5" s="70" t="s">
        <v>62</v>
      </c>
      <c r="J5" s="64" t="s">
        <v>57</v>
      </c>
      <c r="K5" s="65" t="s">
        <v>57</v>
      </c>
      <c r="L5" s="71" t="s">
        <v>57</v>
      </c>
      <c r="M5" s="70" t="s">
        <v>62</v>
      </c>
    </row>
    <row r="6" spans="1:13">
      <c r="A6" s="72" t="s">
        <v>24</v>
      </c>
      <c r="B6" s="73" t="str">
        <f>IF(archive_Table3!$E6&lt;50,"‡  ",IF(archive_Table3!O6&gt;=50,"‡  ",IF(archive_Table3!O6&gt;30,CONCATENATE(TEXT(archive_Table3!B6,("0.0"))," †"),TEXT(archive_Table3!B6,("0.0  ")))))</f>
        <v xml:space="preserve">88.8  </v>
      </c>
      <c r="C6" s="84" t="str">
        <f>IF(archive_Table3!$E6&lt;50,"‡  ",IF(archive_Table3!P6&gt;=50,"‡  ",IF(archive_Table3!P6&gt;30,CONCATENATE(TEXT(archive_Table3!C6,("0.0"))," †"),TEXT(archive_Table3!C6,("0.0  ")))))</f>
        <v xml:space="preserve">‡  </v>
      </c>
      <c r="D6" s="74" t="str">
        <f>IF(archive_Table3!$E6&lt;50,"‡  ",IF(archive_Table3!Q6&gt;=50,"‡  ",IF(archive_Table3!Q6&gt;30,CONCATENATE(TEXT(archive_Table3!D6,("0.0"))," †"),archive_Table3!D6)))</f>
        <v xml:space="preserve">‡  </v>
      </c>
      <c r="E6" s="75">
        <f>archive_Table3!E6</f>
        <v>54</v>
      </c>
      <c r="F6" s="73" t="str">
        <f>IF(archive_Table3!$I6&lt;50,"‡  ",IF(archive_Table3!S6&gt;=50,"‡  ",IF(archive_Table3!S6&gt;30,CONCATENATE(TEXT(archive_Table3!F6,("0.0"))," †"),TEXT(archive_Table3!F6,("0.0  ")))))</f>
        <v xml:space="preserve">84.5  </v>
      </c>
      <c r="G6" s="84" t="str">
        <f>IF(archive_Table3!$I6&lt;50,"‡  ",IF(archive_Table3!T6&gt;=50,"‡  ",IF(archive_Table3!T6&gt;30,CONCATENATE(TEXT(archive_Table3!G6,("0.0"))," †"),TEXT(archive_Table3!G6,("0.0  ")))))</f>
        <v xml:space="preserve">9.5  </v>
      </c>
      <c r="H6" s="74" t="str">
        <f>IF(archive_Table3!$I6&lt;50,"‡  ",IF(archive_Table3!U6&gt;=50,"‡  ",IF(archive_Table3!U6&gt;30,CONCATENATE(TEXT(archive_Table3!H6,("0.0"))," †"),archive_Table3!H6)))</f>
        <v>6.0 †</v>
      </c>
      <c r="I6" s="76">
        <f>archive_Table3!I6</f>
        <v>247</v>
      </c>
      <c r="J6" s="73">
        <f>IF(archive_Table3!$M6&lt;50,"‡  ",IF(archive_Table3!W6&gt;=50,"‡  ",IF(archive_Table3!W6&gt;30,CONCATENATE(TEXT(archive_Table3!J6,("0.0"))," †"),archive_Table3!J6)))</f>
        <v>85.769925852234778</v>
      </c>
      <c r="K6" s="84" t="str">
        <f>IF(archive_Table3!$M6&lt;50,"‡  ",IF(archive_Table3!X6&gt;=50,"‡  ",IF(archive_Table3!X6&gt;30,CONCATENATE(TEXT(archive_Table3!K6,("0.0"))," †"),TEXT(archive_Table3!K6,("0.0  ")))))</f>
        <v xml:space="preserve">8.3  </v>
      </c>
      <c r="L6" s="74">
        <f>IF(archive_Table3!$M6&lt;50,"‡  ",IF(archive_Table3!Y6&gt;=50,"‡  ",IF(archive_Table3!Y6&gt;30,CONCATENATE(TEXT(archive_Table3!L6,("0.0"))," †"),archive_Table3!L6)))</f>
        <v>5.971971699735044</v>
      </c>
      <c r="M6" s="76">
        <f>archive_Table3!M6</f>
        <v>301</v>
      </c>
    </row>
    <row r="7" spans="1:13">
      <c r="A7" s="72" t="s">
        <v>25</v>
      </c>
      <c r="B7" s="73" t="str">
        <f>IF(archive_Table3!$E7&lt;50,"‡  ",IF(archive_Table3!O7&gt;=50,"‡  ",IF(archive_Table3!O7&gt;30,CONCATENATE(TEXT(archive_Table3!B7,("0.0"))," †"),TEXT(archive_Table3!B7,("0.0  ")))))</f>
        <v xml:space="preserve">‡  </v>
      </c>
      <c r="C7" s="84" t="str">
        <f>IF(archive_Table3!$E7&lt;50,"‡  ",IF(archive_Table3!P7&gt;=50,"‡  ",IF(archive_Table3!P7&gt;30,CONCATENATE(TEXT(archive_Table3!C7,("0.0"))," †"),TEXT(archive_Table3!C7,("0.0  ")))))</f>
        <v xml:space="preserve">‡  </v>
      </c>
      <c r="D7" s="74" t="str">
        <f>IF(archive_Table3!$E7&lt;50,"‡  ",IF(archive_Table3!Q7&gt;=50,"‡  ",IF(archive_Table3!Q7&gt;30,CONCATENATE(TEXT(archive_Table3!D7,("0.0"))," †"),archive_Table3!D7)))</f>
        <v xml:space="preserve">‡  </v>
      </c>
      <c r="E7" s="75">
        <f>archive_Table3!E7</f>
        <v>37</v>
      </c>
      <c r="F7" s="73" t="str">
        <f>IF(archive_Table3!$I7&lt;50,"‡  ",IF(archive_Table3!S7&gt;=50,"‡  ",IF(archive_Table3!S7&gt;30,CONCATENATE(TEXT(archive_Table3!F7,("0.0"))," †"),TEXT(archive_Table3!F7,("0.0  ")))))</f>
        <v xml:space="preserve">86.2  </v>
      </c>
      <c r="G7" s="84" t="str">
        <f>IF(archive_Table3!$I7&lt;50,"‡  ",IF(archive_Table3!T7&gt;=50,"‡  ",IF(archive_Table3!T7&gt;30,CONCATENATE(TEXT(archive_Table3!G7,("0.0"))," †"),TEXT(archive_Table3!G7,("0.0  ")))))</f>
        <v xml:space="preserve">8.1  </v>
      </c>
      <c r="H7" s="74" t="str">
        <f>IF(archive_Table3!$I7&lt;50,"‡  ",IF(archive_Table3!U7&gt;=50,"‡  ",IF(archive_Table3!U7&gt;30,CONCATENATE(TEXT(archive_Table3!H7,("0.0"))," †"),archive_Table3!H7)))</f>
        <v>5.6 †</v>
      </c>
      <c r="I7" s="76">
        <f>archive_Table3!I7</f>
        <v>232</v>
      </c>
      <c r="J7" s="73">
        <f>IF(archive_Table3!$M7&lt;50,"‡  ",IF(archive_Table3!W7&gt;=50,"‡  ",IF(archive_Table3!W7&gt;30,CONCATENATE(TEXT(archive_Table3!J7,("0.0"))," †"),archive_Table3!J7)))</f>
        <v>82.706476383327981</v>
      </c>
      <c r="K7" s="84" t="str">
        <f>IF(archive_Table3!$M7&lt;50,"‡  ",IF(archive_Table3!X7&gt;=50,"‡  ",IF(archive_Table3!X7&gt;30,CONCATENATE(TEXT(archive_Table3!K7,("0.0"))," †"),TEXT(archive_Table3!K7,("0.0  ")))))</f>
        <v xml:space="preserve">9.7  </v>
      </c>
      <c r="L7" s="74">
        <f>IF(archive_Table3!$M7&lt;50,"‡  ",IF(archive_Table3!Y7&gt;=50,"‡  ",IF(archive_Table3!Y7&gt;30,CONCATENATE(TEXT(archive_Table3!L7,("0.0"))," †"),archive_Table3!L7)))</f>
        <v>7.623979074787786</v>
      </c>
      <c r="M7" s="76">
        <f>archive_Table3!M7</f>
        <v>269</v>
      </c>
    </row>
    <row r="8" spans="1:13">
      <c r="A8" s="77" t="s">
        <v>26</v>
      </c>
      <c r="B8" s="73" t="str">
        <f>IF(archive_Table3!$E8&lt;50,"‡  ",IF(archive_Table3!O8&gt;=50,"‡  ",IF(archive_Table3!O8&gt;30,CONCATENATE(TEXT(archive_Table3!B8,("0.0"))," †"),TEXT(archive_Table3!B8,("0.0  ")))))</f>
        <v xml:space="preserve">66.8  </v>
      </c>
      <c r="C8" s="84" t="str">
        <f>IF(archive_Table3!$E8&lt;50,"‡  ",IF(archive_Table3!P8&gt;=50,"‡  ",IF(archive_Table3!P8&gt;30,CONCATENATE(TEXT(archive_Table3!C8,("0.0"))," †"),TEXT(archive_Table3!C8,("0.0  ")))))</f>
        <v xml:space="preserve">20.9  </v>
      </c>
      <c r="D8" s="74" t="str">
        <f>IF(archive_Table3!$E8&lt;50,"‡  ",IF(archive_Table3!Q8&gt;=50,"‡  ",IF(archive_Table3!Q8&gt;30,CONCATENATE(TEXT(archive_Table3!D8,("0.0"))," †"),archive_Table3!D8)))</f>
        <v>12.3 †</v>
      </c>
      <c r="E8" s="75">
        <f>archive_Table3!E8</f>
        <v>57</v>
      </c>
      <c r="F8" s="73" t="str">
        <f>IF(archive_Table3!$I8&lt;50,"‡  ",IF(archive_Table3!S8&gt;=50,"‡  ",IF(archive_Table3!S8&gt;30,CONCATENATE(TEXT(archive_Table3!F8,("0.0"))," †"),TEXT(archive_Table3!F8,("0.0  ")))))</f>
        <v xml:space="preserve">83.3  </v>
      </c>
      <c r="G8" s="84" t="str">
        <f>IF(archive_Table3!$I8&lt;50,"‡  ",IF(archive_Table3!T8&gt;=50,"‡  ",IF(archive_Table3!T8&gt;30,CONCATENATE(TEXT(archive_Table3!G8,("0.0"))," †"),TEXT(archive_Table3!G8,("0.0  ")))))</f>
        <v xml:space="preserve">7.8  </v>
      </c>
      <c r="H8" s="74">
        <f>IF(archive_Table3!$I8&lt;50,"‡  ",IF(archive_Table3!U8&gt;=50,"‡  ",IF(archive_Table3!U8&gt;30,CONCATENATE(TEXT(archive_Table3!H8,("0.0"))," †"),archive_Table3!H8)))</f>
        <v>8.8784690028307267</v>
      </c>
      <c r="I8" s="76">
        <f>archive_Table3!I8</f>
        <v>246</v>
      </c>
      <c r="J8" s="73">
        <f>IF(archive_Table3!$M8&lt;50,"‡  ",IF(archive_Table3!W8&gt;=50,"‡  ",IF(archive_Table3!W8&gt;30,CONCATENATE(TEXT(archive_Table3!J8,("0.0"))," †"),archive_Table3!J8)))</f>
        <v>78.294745458550494</v>
      </c>
      <c r="K8" s="84" t="str">
        <f>IF(archive_Table3!$M8&lt;50,"‡  ",IF(archive_Table3!X8&gt;=50,"‡  ",IF(archive_Table3!X8&gt;30,CONCATENATE(TEXT(archive_Table3!K8,("0.0"))," †"),TEXT(archive_Table3!K8,("0.0  ")))))</f>
        <v xml:space="preserve">11.8  </v>
      </c>
      <c r="L8" s="74">
        <f>IF(archive_Table3!$M8&lt;50,"‡  ",IF(archive_Table3!Y8&gt;=50,"‡  ",IF(archive_Table3!Y8&gt;30,CONCATENATE(TEXT(archive_Table3!L8,("0.0"))," †"),archive_Table3!L8)))</f>
        <v>9.9082695992537424</v>
      </c>
      <c r="M8" s="76">
        <f>archive_Table3!M8</f>
        <v>303</v>
      </c>
    </row>
    <row r="9" spans="1:13">
      <c r="A9" s="77" t="s">
        <v>27</v>
      </c>
      <c r="B9" s="73" t="str">
        <f>IF(archive_Table3!$E9&lt;50,"‡  ",IF(archive_Table3!O9&gt;=50,"‡  ",IF(archive_Table3!O9&gt;30,CONCATENATE(TEXT(archive_Table3!B9,("0.0"))," †"),TEXT(archive_Table3!B9,("0.0  ")))))</f>
        <v xml:space="preserve">77.2  </v>
      </c>
      <c r="C9" s="84" t="str">
        <f>IF(archive_Table3!$E9&lt;50,"‡  ",IF(archive_Table3!P9&gt;=50,"‡  ",IF(archive_Table3!P9&gt;30,CONCATENATE(TEXT(archive_Table3!C9,("0.0"))," †"),TEXT(archive_Table3!C9,("0.0  ")))))</f>
        <v xml:space="preserve">13.3  </v>
      </c>
      <c r="D9" s="74" t="str">
        <f>IF(archive_Table3!$E9&lt;50,"‡  ",IF(archive_Table3!Q9&gt;=50,"‡  ",IF(archive_Table3!Q9&gt;30,CONCATENATE(TEXT(archive_Table3!D9,("0.0"))," †"),archive_Table3!D9)))</f>
        <v>9.5 †</v>
      </c>
      <c r="E9" s="75">
        <f>archive_Table3!E9</f>
        <v>167</v>
      </c>
      <c r="F9" s="73" t="str">
        <f>IF(archive_Table3!$I9&lt;50,"‡  ",IF(archive_Table3!S9&gt;=50,"‡  ",IF(archive_Table3!S9&gt;30,CONCATENATE(TEXT(archive_Table3!F9,("0.0"))," †"),TEXT(archive_Table3!F9,("0.0  ")))))</f>
        <v xml:space="preserve">88.5  </v>
      </c>
      <c r="G9" s="84" t="str">
        <f>IF(archive_Table3!$I9&lt;50,"‡  ",IF(archive_Table3!T9&gt;=50,"‡  ",IF(archive_Table3!T9&gt;30,CONCATENATE(TEXT(archive_Table3!G9,("0.0"))," †"),TEXT(archive_Table3!G9,("0.0  ")))))</f>
        <v xml:space="preserve">6.7  </v>
      </c>
      <c r="H9" s="74">
        <f>IF(archive_Table3!$I9&lt;50,"‡  ",IF(archive_Table3!U9&gt;=50,"‡  ",IF(archive_Table3!U9&gt;30,CONCATENATE(TEXT(archive_Table3!H9,("0.0"))," †"),archive_Table3!H9)))</f>
        <v>4.8344686455669486</v>
      </c>
      <c r="I9" s="76">
        <f>archive_Table3!I9</f>
        <v>557</v>
      </c>
      <c r="J9" s="73">
        <f>IF(archive_Table3!$M9&lt;50,"‡  ",IF(archive_Table3!W9&gt;=50,"‡  ",IF(archive_Table3!W9&gt;30,CONCATENATE(TEXT(archive_Table3!J9,("0.0"))," †"),archive_Table3!J9)))</f>
        <v>85.528736665165923</v>
      </c>
      <c r="K9" s="84" t="str">
        <f>IF(archive_Table3!$M9&lt;50,"‡  ",IF(archive_Table3!X9&gt;=50,"‡  ",IF(archive_Table3!X9&gt;30,CONCATENATE(TEXT(archive_Table3!K9,("0.0"))," †"),TEXT(archive_Table3!K9,("0.0  ")))))</f>
        <v xml:space="preserve">8.4  </v>
      </c>
      <c r="L9" s="74">
        <f>IF(archive_Table3!$M9&lt;50,"‡  ",IF(archive_Table3!Y9&gt;=50,"‡  ",IF(archive_Table3!Y9&gt;30,CONCATENATE(TEXT(archive_Table3!L9,("0.0"))," †"),archive_Table3!L9)))</f>
        <v>6.0693757588394641</v>
      </c>
      <c r="M9" s="76">
        <f>archive_Table3!M9</f>
        <v>724</v>
      </c>
    </row>
    <row r="10" spans="1:13">
      <c r="A10" s="77" t="s">
        <v>51</v>
      </c>
      <c r="B10" s="73" t="str">
        <f>IF(archive_Table3!$E10&lt;50,"‡  ",IF(archive_Table3!O10&gt;=50,"‡  ",IF(archive_Table3!O10&gt;30,CONCATENATE(TEXT(archive_Table3!B10,("0.0"))," †"),TEXT(archive_Table3!B10,("0.0  ")))))</f>
        <v xml:space="preserve">59.1  </v>
      </c>
      <c r="C10" s="84" t="str">
        <f>IF(archive_Table3!$E10&lt;50,"‡  ",IF(archive_Table3!P10&gt;=50,"‡  ",IF(archive_Table3!P10&gt;30,CONCATENATE(TEXT(archive_Table3!C10,("0.0"))," †"),TEXT(archive_Table3!C10,("0.0  ")))))</f>
        <v xml:space="preserve">32.8  </v>
      </c>
      <c r="D10" s="74" t="str">
        <f>IF(archive_Table3!$E10&lt;50,"‡  ",IF(archive_Table3!Q10&gt;=50,"‡  ",IF(archive_Table3!Q10&gt;30,CONCATENATE(TEXT(archive_Table3!D10,("0.0"))," †"),archive_Table3!D10)))</f>
        <v>8.1 †</v>
      </c>
      <c r="E10" s="75">
        <f>archive_Table3!E10</f>
        <v>71</v>
      </c>
      <c r="F10" s="73" t="str">
        <f>IF(archive_Table3!$I10&lt;50,"‡  ",IF(archive_Table3!S10&gt;=50,"‡  ",IF(archive_Table3!S10&gt;30,CONCATENATE(TEXT(archive_Table3!F10,("0.0"))," †"),TEXT(archive_Table3!F10,("0.0  ")))))</f>
        <v xml:space="preserve">80.7  </v>
      </c>
      <c r="G10" s="84" t="str">
        <f>IF(archive_Table3!$I10&lt;50,"‡  ",IF(archive_Table3!T10&gt;=50,"‡  ",IF(archive_Table3!T10&gt;30,CONCATENATE(TEXT(archive_Table3!G10,("0.0"))," †"),TEXT(archive_Table3!G10,("0.0  ")))))</f>
        <v xml:space="preserve">10.0  </v>
      </c>
      <c r="H10" s="74">
        <f>IF(archive_Table3!$I10&lt;50,"‡  ",IF(archive_Table3!U10&gt;=50,"‡  ",IF(archive_Table3!U10&gt;30,CONCATENATE(TEXT(archive_Table3!H10,("0.0"))," †"),archive_Table3!H10)))</f>
        <v>9.3025115170223174</v>
      </c>
      <c r="I10" s="76">
        <f>archive_Table3!I10</f>
        <v>302</v>
      </c>
      <c r="J10" s="73">
        <f>IF(archive_Table3!$M10&lt;50,"‡  ",IF(archive_Table3!W10&gt;=50,"‡  ",IF(archive_Table3!W10&gt;30,CONCATENATE(TEXT(archive_Table3!J10,("0.0"))," †"),archive_Table3!J10)))</f>
        <v>74.061854728782265</v>
      </c>
      <c r="K10" s="84" t="str">
        <f>IF(archive_Table3!$M10&lt;50,"‡  ",IF(archive_Table3!X10&gt;=50,"‡  ",IF(archive_Table3!X10&gt;30,CONCATENATE(TEXT(archive_Table3!K10,("0.0"))," †"),TEXT(archive_Table3!K10,("0.0  ")))))</f>
        <v xml:space="preserve">17.0  </v>
      </c>
      <c r="L10" s="74">
        <f>IF(archive_Table3!$M10&lt;50,"‡  ",IF(archive_Table3!Y10&gt;=50,"‡  ",IF(archive_Table3!Y10&gt;30,CONCATENATE(TEXT(archive_Table3!L10,("0.0"))," †"),archive_Table3!L10)))</f>
        <v>8.9418573952939351</v>
      </c>
      <c r="M10" s="76">
        <f>archive_Table3!M10</f>
        <v>373</v>
      </c>
    </row>
    <row r="11" spans="1:13">
      <c r="A11" s="77" t="s">
        <v>28</v>
      </c>
      <c r="B11" s="73" t="str">
        <f>IF(archive_Table3!$E11&lt;50,"‡  ",IF(archive_Table3!O11&gt;=50,"‡  ",IF(archive_Table3!O11&gt;30,CONCATENATE(TEXT(archive_Table3!B11,("0.0"))," †"),TEXT(archive_Table3!B11,("0.0  ")))))</f>
        <v xml:space="preserve">78.4  </v>
      </c>
      <c r="C11" s="84" t="str">
        <f>IF(archive_Table3!$E11&lt;50,"‡  ",IF(archive_Table3!P11&gt;=50,"‡  ",IF(archive_Table3!P11&gt;30,CONCATENATE(TEXT(archive_Table3!C11,("0.0"))," †"),TEXT(archive_Table3!C11,("0.0  ")))))</f>
        <v>19.9 †</v>
      </c>
      <c r="D11" s="74" t="str">
        <f>IF(archive_Table3!$E11&lt;50,"‡  ",IF(archive_Table3!Q11&gt;=50,"‡  ",IF(archive_Table3!Q11&gt;30,CONCATENATE(TEXT(archive_Table3!D11,("0.0"))," †"),archive_Table3!D11)))</f>
        <v xml:space="preserve">‡  </v>
      </c>
      <c r="E11" s="75">
        <f>archive_Table3!E11</f>
        <v>50</v>
      </c>
      <c r="F11" s="73" t="str">
        <f>IF(archive_Table3!$I11&lt;50,"‡  ",IF(archive_Table3!S11&gt;=50,"‡  ",IF(archive_Table3!S11&gt;30,CONCATENATE(TEXT(archive_Table3!F11,("0.0"))," †"),TEXT(archive_Table3!F11,("0.0  ")))))</f>
        <v xml:space="preserve">91.4  </v>
      </c>
      <c r="G11" s="84" t="str">
        <f>IF(archive_Table3!$I11&lt;50,"‡  ",IF(archive_Table3!T11&gt;=50,"‡  ",IF(archive_Table3!T11&gt;30,CONCATENATE(TEXT(archive_Table3!G11,("0.0"))," †"),TEXT(archive_Table3!G11,("0.0  ")))))</f>
        <v>4.2 †</v>
      </c>
      <c r="H11" s="74" t="str">
        <f>IF(archive_Table3!$I11&lt;50,"‡  ",IF(archive_Table3!U11&gt;=50,"‡  ",IF(archive_Table3!U11&gt;30,CONCATENATE(TEXT(archive_Table3!H11,("0.0"))," †"),archive_Table3!H11)))</f>
        <v>4.4 †</v>
      </c>
      <c r="I11" s="76">
        <f>archive_Table3!I11</f>
        <v>224</v>
      </c>
      <c r="J11" s="73">
        <f>IF(archive_Table3!$M11&lt;50,"‡  ",IF(archive_Table3!W11&gt;=50,"‡  ",IF(archive_Table3!W11&gt;30,CONCATENATE(TEXT(archive_Table3!J11,("0.0"))," †"),archive_Table3!J11)))</f>
        <v>87.976091362402755</v>
      </c>
      <c r="K11" s="84" t="str">
        <f>IF(archive_Table3!$M11&lt;50,"‡  ",IF(archive_Table3!X11&gt;=50,"‡  ",IF(archive_Table3!X11&gt;30,CONCATENATE(TEXT(archive_Table3!K11,("0.0"))," †"),TEXT(archive_Table3!K11,("0.0  ")))))</f>
        <v xml:space="preserve">8.3  </v>
      </c>
      <c r="L11" s="74" t="str">
        <f>IF(archive_Table3!$M11&lt;50,"‡  ",IF(archive_Table3!Y11&gt;=50,"‡  ",IF(archive_Table3!Y11&gt;30,CONCATENATE(TEXT(archive_Table3!L11,("0.0"))," †"),archive_Table3!L11)))</f>
        <v>3.7 †</v>
      </c>
      <c r="M11" s="76">
        <f>archive_Table3!M11</f>
        <v>274</v>
      </c>
    </row>
    <row r="12" spans="1:13">
      <c r="A12" s="77" t="s">
        <v>29</v>
      </c>
      <c r="B12" s="73" t="str">
        <f>IF(archive_Table3!$E12&lt;50,"‡  ",IF(archive_Table3!O12&gt;=50,"‡  ",IF(archive_Table3!O12&gt;30,CONCATENATE(TEXT(archive_Table3!B12,("0.0"))," †"),TEXT(archive_Table3!B12,("0.0  ")))))</f>
        <v xml:space="preserve">‡  </v>
      </c>
      <c r="C12" s="84" t="str">
        <f>IF(archive_Table3!$E12&lt;50,"‡  ",IF(archive_Table3!P12&gt;=50,"‡  ",IF(archive_Table3!P12&gt;30,CONCATENATE(TEXT(archive_Table3!C12,("0.0"))," †"),TEXT(archive_Table3!C12,("0.0  ")))))</f>
        <v xml:space="preserve">‡  </v>
      </c>
      <c r="D12" s="74" t="str">
        <f>IF(archive_Table3!$E12&lt;50,"‡  ",IF(archive_Table3!Q12&gt;=50,"‡  ",IF(archive_Table3!Q12&gt;30,CONCATENATE(TEXT(archive_Table3!D12,("0.0"))," †"),archive_Table3!D12)))</f>
        <v xml:space="preserve">‡  </v>
      </c>
      <c r="E12" s="75">
        <f>archive_Table3!E12</f>
        <v>36</v>
      </c>
      <c r="F12" s="73" t="str">
        <f>IF(archive_Table3!$I12&lt;50,"‡  ",IF(archive_Table3!S12&gt;=50,"‡  ",IF(archive_Table3!S12&gt;30,CONCATENATE(TEXT(archive_Table3!F12,("0.0"))," †"),TEXT(archive_Table3!F12,("0.0  ")))))</f>
        <v xml:space="preserve">87.5  </v>
      </c>
      <c r="G12" s="84" t="str">
        <f>IF(archive_Table3!$I12&lt;50,"‡  ",IF(archive_Table3!T12&gt;=50,"‡  ",IF(archive_Table3!T12&gt;30,CONCATENATE(TEXT(archive_Table3!G12,("0.0"))," †"),TEXT(archive_Table3!G12,("0.0  ")))))</f>
        <v xml:space="preserve">‡  </v>
      </c>
      <c r="H12" s="74" t="str">
        <f>IF(archive_Table3!$I12&lt;50,"‡  ",IF(archive_Table3!U12&gt;=50,"‡  ",IF(archive_Table3!U12&gt;30,CONCATENATE(TEXT(archive_Table3!H12,("0.0"))," †"),archive_Table3!H12)))</f>
        <v xml:space="preserve">‡  </v>
      </c>
      <c r="I12" s="76">
        <f>archive_Table3!I12</f>
        <v>110</v>
      </c>
      <c r="J12" s="73">
        <f>IF(archive_Table3!$M12&lt;50,"‡  ",IF(archive_Table3!W12&gt;=50,"‡  ",IF(archive_Table3!W12&gt;30,CONCATENATE(TEXT(archive_Table3!J12,("0.0"))," †"),archive_Table3!J12)))</f>
        <v>84.08871287626603</v>
      </c>
      <c r="K12" s="84" t="str">
        <f>IF(archive_Table3!$M12&lt;50,"‡  ",IF(archive_Table3!X12&gt;=50,"‡  ",IF(archive_Table3!X12&gt;30,CONCATENATE(TEXT(archive_Table3!K12,("0.0"))," †"),TEXT(archive_Table3!K12,("0.0  ")))))</f>
        <v>8.0 †</v>
      </c>
      <c r="L12" s="74" t="str">
        <f>IF(archive_Table3!$M12&lt;50,"‡  ",IF(archive_Table3!Y12&gt;=50,"‡  ",IF(archive_Table3!Y12&gt;30,CONCATENATE(TEXT(archive_Table3!L12,("0.0"))," †"),archive_Table3!L12)))</f>
        <v>7.9 †</v>
      </c>
      <c r="M12" s="76">
        <f>archive_Table3!M12</f>
        <v>146</v>
      </c>
    </row>
    <row r="13" spans="1:13">
      <c r="A13" s="77" t="s">
        <v>30</v>
      </c>
      <c r="B13" s="73" t="str">
        <f>IF(archive_Table3!$E13&lt;50,"‡  ",IF(archive_Table3!O13&gt;=50,"‡  ",IF(archive_Table3!O13&gt;30,CONCATENATE(TEXT(archive_Table3!B13,("0.0"))," †"),TEXT(archive_Table3!B13,("0.0  ")))))</f>
        <v xml:space="preserve">62.5  </v>
      </c>
      <c r="C13" s="84" t="str">
        <f>IF(archive_Table3!$E13&lt;50,"‡  ",IF(archive_Table3!P13&gt;=50,"‡  ",IF(archive_Table3!P13&gt;30,CONCATENATE(TEXT(archive_Table3!C13,("0.0"))," †"),TEXT(archive_Table3!C13,("0.0  ")))))</f>
        <v xml:space="preserve">22.5  </v>
      </c>
      <c r="D13" s="74">
        <f>IF(archive_Table3!$E13&lt;50,"‡  ",IF(archive_Table3!Q13&gt;=50,"‡  ",IF(archive_Table3!Q13&gt;30,CONCATENATE(TEXT(archive_Table3!D13,("0.0"))," †"),archive_Table3!D13)))</f>
        <v>15.008126284822406</v>
      </c>
      <c r="E13" s="75">
        <f>archive_Table3!E13</f>
        <v>121</v>
      </c>
      <c r="F13" s="73" t="str">
        <f>IF(archive_Table3!$I13&lt;50,"‡  ",IF(archive_Table3!S13&gt;=50,"‡  ",IF(archive_Table3!S13&gt;30,CONCATENATE(TEXT(archive_Table3!F13,("0.0"))," †"),TEXT(archive_Table3!F13,("0.0  ")))))</f>
        <v xml:space="preserve">85.5  </v>
      </c>
      <c r="G13" s="84" t="str">
        <f>IF(archive_Table3!$I13&lt;50,"‡  ",IF(archive_Table3!T13&gt;=50,"‡  ",IF(archive_Table3!T13&gt;30,CONCATENATE(TEXT(archive_Table3!G13,("0.0"))," †"),TEXT(archive_Table3!G13,("0.0  ")))))</f>
        <v xml:space="preserve">5.7  </v>
      </c>
      <c r="H13" s="74">
        <f>IF(archive_Table3!$I13&lt;50,"‡  ",IF(archive_Table3!U13&gt;=50,"‡  ",IF(archive_Table3!U13&gt;30,CONCATENATE(TEXT(archive_Table3!H13,("0.0"))," †"),archive_Table3!H13)))</f>
        <v>8.7901222139445476</v>
      </c>
      <c r="I13" s="76">
        <f>archive_Table3!I13</f>
        <v>612</v>
      </c>
      <c r="J13" s="73">
        <f>IF(archive_Table3!$M13&lt;50,"‡  ",IF(archive_Table3!W13&gt;=50,"‡  ",IF(archive_Table3!W13&gt;30,CONCATENATE(TEXT(archive_Table3!J13,("0.0"))," †"),archive_Table3!J13)))</f>
        <v>79.612661715100643</v>
      </c>
      <c r="K13" s="84" t="str">
        <f>IF(archive_Table3!$M13&lt;50,"‡  ",IF(archive_Table3!X13&gt;=50,"‡  ",IF(archive_Table3!X13&gt;30,CONCATENATE(TEXT(archive_Table3!K13,("0.0"))," †"),TEXT(archive_Table3!K13,("0.0  ")))))</f>
        <v xml:space="preserve">10.0  </v>
      </c>
      <c r="L13" s="74">
        <f>IF(archive_Table3!$M13&lt;50,"‡  ",IF(archive_Table3!Y13&gt;=50,"‡  ",IF(archive_Table3!Y13&gt;30,CONCATENATE(TEXT(archive_Table3!L13,("0.0"))," †"),archive_Table3!L13)))</f>
        <v>10.382789125659469</v>
      </c>
      <c r="M13" s="76">
        <f>archive_Table3!M13</f>
        <v>733</v>
      </c>
    </row>
    <row r="14" spans="1:13">
      <c r="A14" s="77" t="s">
        <v>31</v>
      </c>
      <c r="B14" s="73" t="str">
        <f>IF(archive_Table3!$E14&lt;50,"‡  ",IF(archive_Table3!O14&gt;=50,"‡  ",IF(archive_Table3!O14&gt;30,CONCATENATE(TEXT(archive_Table3!B14,("0.0"))," †"),TEXT(archive_Table3!B14,("0.0  ")))))</f>
        <v xml:space="preserve">53.9  </v>
      </c>
      <c r="C14" s="84" t="str">
        <f>IF(archive_Table3!$E14&lt;50,"‡  ",IF(archive_Table3!P14&gt;=50,"‡  ",IF(archive_Table3!P14&gt;30,CONCATENATE(TEXT(archive_Table3!C14,("0.0"))," †"),TEXT(archive_Table3!C14,("0.0  ")))))</f>
        <v xml:space="preserve">33.1  </v>
      </c>
      <c r="D14" s="74">
        <f>IF(archive_Table3!$E14&lt;50,"‡  ",IF(archive_Table3!Q14&gt;=50,"‡  ",IF(archive_Table3!Q14&gt;30,CONCATENATE(TEXT(archive_Table3!D14,("0.0"))," †"),archive_Table3!D14)))</f>
        <v>13.064597260890217</v>
      </c>
      <c r="E14" s="75">
        <f>archive_Table3!E14</f>
        <v>170</v>
      </c>
      <c r="F14" s="73" t="str">
        <f>IF(archive_Table3!$I14&lt;50,"‡  ",IF(archive_Table3!S14&gt;=50,"‡  ",IF(archive_Table3!S14&gt;30,CONCATENATE(TEXT(archive_Table3!F14,("0.0"))," †"),TEXT(archive_Table3!F14,("0.0  ")))))</f>
        <v xml:space="preserve">86.2  </v>
      </c>
      <c r="G14" s="84" t="str">
        <f>IF(archive_Table3!$I14&lt;50,"‡  ",IF(archive_Table3!T14&gt;=50,"‡  ",IF(archive_Table3!T14&gt;30,CONCATENATE(TEXT(archive_Table3!G14,("0.0"))," †"),TEXT(archive_Table3!G14,("0.0  ")))))</f>
        <v xml:space="preserve">4.5  </v>
      </c>
      <c r="H14" s="74">
        <f>IF(archive_Table3!$I14&lt;50,"‡  ",IF(archive_Table3!U14&gt;=50,"‡  ",IF(archive_Table3!U14&gt;30,CONCATENATE(TEXT(archive_Table3!H14,("0.0"))," †"),archive_Table3!H14)))</f>
        <v>9.2987338974128022</v>
      </c>
      <c r="I14" s="76">
        <f>archive_Table3!I14</f>
        <v>638</v>
      </c>
      <c r="J14" s="73">
        <f>IF(archive_Table3!$M14&lt;50,"‡  ",IF(archive_Table3!W14&gt;=50,"‡  ",IF(archive_Table3!W14&gt;30,CONCATENATE(TEXT(archive_Table3!J14,("0.0"))," †"),archive_Table3!J14)))</f>
        <v>78.49281277975247</v>
      </c>
      <c r="K14" s="84" t="str">
        <f>IF(archive_Table3!$M14&lt;50,"‡  ",IF(archive_Table3!X14&gt;=50,"‡  ",IF(archive_Table3!X14&gt;30,CONCATENATE(TEXT(archive_Table3!K14,("0.0"))," †"),TEXT(archive_Table3!K14,("0.0  ")))))</f>
        <v xml:space="preserve">11.3  </v>
      </c>
      <c r="L14" s="74">
        <f>IF(archive_Table3!$M14&lt;50,"‡  ",IF(archive_Table3!Y14&gt;=50,"‡  ",IF(archive_Table3!Y14&gt;30,CONCATENATE(TEXT(archive_Table3!L14,("0.0"))," †"),archive_Table3!L14)))</f>
        <v>10.200479679078549</v>
      </c>
      <c r="M14" s="76">
        <f>archive_Table3!M14</f>
        <v>808</v>
      </c>
    </row>
    <row r="15" spans="1:13">
      <c r="A15" s="77" t="s">
        <v>32</v>
      </c>
      <c r="B15" s="73" t="str">
        <f>IF(archive_Table3!$E15&lt;50,"‡  ",IF(archive_Table3!O15&gt;=50,"‡  ",IF(archive_Table3!O15&gt;30,CONCATENATE(TEXT(archive_Table3!B15,("0.0"))," †"),TEXT(archive_Table3!B15,("0.0  ")))))</f>
        <v xml:space="preserve">75.7  </v>
      </c>
      <c r="C15" s="84" t="str">
        <f>IF(archive_Table3!$E15&lt;50,"‡  ",IF(archive_Table3!P15&gt;=50,"‡  ",IF(archive_Table3!P15&gt;30,CONCATENATE(TEXT(archive_Table3!C15,("0.0"))," †"),TEXT(archive_Table3!C15,("0.0  ")))))</f>
        <v>10.8 †</v>
      </c>
      <c r="D15" s="74" t="str">
        <f>IF(archive_Table3!$E15&lt;50,"‡  ",IF(archive_Table3!Q15&gt;=50,"‡  ",IF(archive_Table3!Q15&gt;30,CONCATENATE(TEXT(archive_Table3!D15,("0.0"))," †"),archive_Table3!D15)))</f>
        <v>13.5 †</v>
      </c>
      <c r="E15" s="75">
        <f>archive_Table3!E15</f>
        <v>78</v>
      </c>
      <c r="F15" s="73" t="str">
        <f>IF(archive_Table3!$I15&lt;50,"‡  ",IF(archive_Table3!S15&gt;=50,"‡  ",IF(archive_Table3!S15&gt;30,CONCATENATE(TEXT(archive_Table3!F15,("0.0"))," †"),TEXT(archive_Table3!F15,("0.0  ")))))</f>
        <v xml:space="preserve">87.7  </v>
      </c>
      <c r="G15" s="84" t="str">
        <f>IF(archive_Table3!$I15&lt;50,"‡  ",IF(archive_Table3!T15&gt;=50,"‡  ",IF(archive_Table3!T15&gt;30,CONCATENATE(TEXT(archive_Table3!G15,("0.0"))," †"),TEXT(archive_Table3!G15,("0.0  ")))))</f>
        <v>6.3 †</v>
      </c>
      <c r="H15" s="74">
        <f>IF(archive_Table3!$I15&lt;50,"‡  ",IF(archive_Table3!U15&gt;=50,"‡  ",IF(archive_Table3!U15&gt;30,CONCATENATE(TEXT(archive_Table3!H15,("0.0"))," †"),archive_Table3!H15)))</f>
        <v>6.0464264588245404</v>
      </c>
      <c r="I15" s="76">
        <f>archive_Table3!I15</f>
        <v>355</v>
      </c>
      <c r="J15" s="73">
        <f>IF(archive_Table3!$M15&lt;50,"‡  ",IF(archive_Table3!W15&gt;=50,"‡  ",IF(archive_Table3!W15&gt;30,CONCATENATE(TEXT(archive_Table3!J15,("0.0"))," †"),archive_Table3!J15)))</f>
        <v>84.212003136335611</v>
      </c>
      <c r="K15" s="84" t="str">
        <f>IF(archive_Table3!$M15&lt;50,"‡  ",IF(archive_Table3!X15&gt;=50,"‡  ",IF(archive_Table3!X15&gt;30,CONCATENATE(TEXT(archive_Table3!K15,("0.0"))," †"),TEXT(archive_Table3!K15,("0.0  ")))))</f>
        <v xml:space="preserve">7.6  </v>
      </c>
      <c r="L15" s="74">
        <f>IF(archive_Table3!$M15&lt;50,"‡  ",IF(archive_Table3!Y15&gt;=50,"‡  ",IF(archive_Table3!Y15&gt;30,CONCATENATE(TEXT(archive_Table3!L15,("0.0"))," †"),archive_Table3!L15)))</f>
        <v>8.2068468930879135</v>
      </c>
      <c r="M15" s="76">
        <f>archive_Table3!M15</f>
        <v>433</v>
      </c>
    </row>
    <row r="16" spans="1:13">
      <c r="A16" s="77" t="s">
        <v>33</v>
      </c>
      <c r="B16" s="73" t="str">
        <f>IF(archive_Table3!$E16&lt;50,"‡  ",IF(archive_Table3!O16&gt;=50,"‡  ",IF(archive_Table3!O16&gt;30,CONCATENATE(TEXT(archive_Table3!B16,("0.0"))," †"),TEXT(archive_Table3!B16,("0.0  ")))))</f>
        <v xml:space="preserve">58.5  </v>
      </c>
      <c r="C16" s="84" t="str">
        <f>IF(archive_Table3!$E16&lt;50,"‡  ",IF(archive_Table3!P16&gt;=50,"‡  ",IF(archive_Table3!P16&gt;30,CONCATENATE(TEXT(archive_Table3!C16,("0.0"))," †"),TEXT(archive_Table3!C16,("0.0  ")))))</f>
        <v xml:space="preserve">28.1  </v>
      </c>
      <c r="D16" s="74">
        <f>IF(archive_Table3!$E16&lt;50,"‡  ",IF(archive_Table3!Q16&gt;=50,"‡  ",IF(archive_Table3!Q16&gt;30,CONCATENATE(TEXT(archive_Table3!D16,("0.0"))," †"),archive_Table3!D16)))</f>
        <v>13.383585108983468</v>
      </c>
      <c r="E16" s="75">
        <f>archive_Table3!E16</f>
        <v>138</v>
      </c>
      <c r="F16" s="73" t="str">
        <f>IF(archive_Table3!$I16&lt;50,"‡  ",IF(archive_Table3!S16&gt;=50,"‡  ",IF(archive_Table3!S16&gt;30,CONCATENATE(TEXT(archive_Table3!F16,("0.0"))," †"),TEXT(archive_Table3!F16,("0.0  ")))))</f>
        <v xml:space="preserve">85.9  </v>
      </c>
      <c r="G16" s="84" t="str">
        <f>IF(archive_Table3!$I16&lt;50,"‡  ",IF(archive_Table3!T16&gt;=50,"‡  ",IF(archive_Table3!T16&gt;30,CONCATENATE(TEXT(archive_Table3!G16,("0.0"))," †"),TEXT(archive_Table3!G16,("0.0  ")))))</f>
        <v xml:space="preserve">5.9  </v>
      </c>
      <c r="H16" s="74">
        <f>IF(archive_Table3!$I16&lt;50,"‡  ",IF(archive_Table3!U16&gt;=50,"‡  ",IF(archive_Table3!U16&gt;30,CONCATENATE(TEXT(archive_Table3!H16,("0.0"))," †"),archive_Table3!H16)))</f>
        <v>8.183759212514742</v>
      </c>
      <c r="I16" s="76">
        <f>archive_Table3!I16</f>
        <v>539</v>
      </c>
      <c r="J16" s="73">
        <f>IF(archive_Table3!$M16&lt;50,"‡  ",IF(archive_Table3!W16&gt;=50,"‡  ",IF(archive_Table3!W16&gt;30,CONCATENATE(TEXT(archive_Table3!J16,("0.0"))," †"),archive_Table3!J16)))</f>
        <v>78.54011735755634</v>
      </c>
      <c r="K16" s="84" t="str">
        <f>IF(archive_Table3!$M16&lt;50,"‡  ",IF(archive_Table3!X16&gt;=50,"‡  ",IF(archive_Table3!X16&gt;30,CONCATENATE(TEXT(archive_Table3!K16,("0.0"))," †"),TEXT(archive_Table3!K16,("0.0  ")))))</f>
        <v xml:space="preserve">11.9  </v>
      </c>
      <c r="L16" s="74">
        <f>IF(archive_Table3!$M16&lt;50,"‡  ",IF(archive_Table3!Y16&gt;=50,"‡  ",IF(archive_Table3!Y16&gt;30,CONCATENATE(TEXT(archive_Table3!L16,("0.0"))," †"),archive_Table3!L16)))</f>
        <v>9.5875338817145526</v>
      </c>
      <c r="M16" s="76">
        <f>archive_Table3!M16</f>
        <v>677</v>
      </c>
    </row>
    <row r="17" spans="1:13">
      <c r="A17" s="77" t="s">
        <v>34</v>
      </c>
      <c r="B17" s="73" t="str">
        <f>IF(archive_Table3!$E17&lt;50,"‡  ",IF(archive_Table3!O17&gt;=50,"‡  ",IF(archive_Table3!O17&gt;30,CONCATENATE(TEXT(archive_Table3!B17,("0.0"))," †"),TEXT(archive_Table3!B17,("0.0  ")))))</f>
        <v xml:space="preserve">64.4  </v>
      </c>
      <c r="C17" s="84" t="str">
        <f>IF(archive_Table3!$E17&lt;50,"‡  ",IF(archive_Table3!P17&gt;=50,"‡  ",IF(archive_Table3!P17&gt;30,CONCATENATE(TEXT(archive_Table3!C17,("0.0"))," †"),TEXT(archive_Table3!C17,("0.0  ")))))</f>
        <v xml:space="preserve">21.8  </v>
      </c>
      <c r="D17" s="74">
        <f>IF(archive_Table3!$E17&lt;50,"‡  ",IF(archive_Table3!Q17&gt;=50,"‡  ",IF(archive_Table3!Q17&gt;30,CONCATENATE(TEXT(archive_Table3!D17,("0.0"))," †"),archive_Table3!D17)))</f>
        <v>13.81352196654472</v>
      </c>
      <c r="E17" s="75">
        <f>archive_Table3!E17</f>
        <v>225</v>
      </c>
      <c r="F17" s="73" t="str">
        <f>IF(archive_Table3!$I17&lt;50,"‡  ",IF(archive_Table3!S17&gt;=50,"‡  ",IF(archive_Table3!S17&gt;30,CONCATENATE(TEXT(archive_Table3!F17,("0.0"))," †"),TEXT(archive_Table3!F17,("0.0  ")))))</f>
        <v xml:space="preserve">86.8  </v>
      </c>
      <c r="G17" s="84" t="str">
        <f>IF(archive_Table3!$I17&lt;50,"‡  ",IF(archive_Table3!T17&gt;=50,"‡  ",IF(archive_Table3!T17&gt;30,CONCATENATE(TEXT(archive_Table3!G17,("0.0"))," †"),TEXT(archive_Table3!G17,("0.0  ")))))</f>
        <v xml:space="preserve">5.4  </v>
      </c>
      <c r="H17" s="74">
        <f>IF(archive_Table3!$I17&lt;50,"‡  ",IF(archive_Table3!U17&gt;=50,"‡  ",IF(archive_Table3!U17&gt;30,CONCATENATE(TEXT(archive_Table3!H17,("0.0"))," †"),archive_Table3!H17)))</f>
        <v>7.8315984038585125</v>
      </c>
      <c r="I17" s="76">
        <f>archive_Table3!I17</f>
        <v>1057</v>
      </c>
      <c r="J17" s="73">
        <f>IF(archive_Table3!$M17&lt;50,"‡  ",IF(archive_Table3!W17&gt;=50,"‡  ",IF(archive_Table3!W17&gt;30,CONCATENATE(TEXT(archive_Table3!J17,("0.0"))," †"),archive_Table3!J17)))</f>
        <v>81.442386933480435</v>
      </c>
      <c r="K17" s="84" t="str">
        <f>IF(archive_Table3!$M17&lt;50,"‡  ",IF(archive_Table3!X17&gt;=50,"‡  ",IF(archive_Table3!X17&gt;30,CONCATENATE(TEXT(archive_Table3!K17,("0.0"))," †"),TEXT(archive_Table3!K17,("0.0  ")))))</f>
        <v xml:space="preserve">9.3  </v>
      </c>
      <c r="L17" s="74">
        <f>IF(archive_Table3!$M17&lt;50,"‡  ",IF(archive_Table3!Y17&gt;=50,"‡  ",IF(archive_Table3!Y17&gt;30,CONCATENATE(TEXT(archive_Table3!L17,("0.0"))," †"),archive_Table3!L17)))</f>
        <v>9.2549896239498093</v>
      </c>
      <c r="M17" s="76">
        <f>archive_Table3!M17</f>
        <v>1282</v>
      </c>
    </row>
    <row r="18" spans="1:13">
      <c r="A18" s="72" t="s">
        <v>35</v>
      </c>
      <c r="B18" s="73" t="str">
        <f>IF(archive_Table3!$E18&lt;50,"‡  ",IF(archive_Table3!O18&gt;=50,"‡  ",IF(archive_Table3!O18&gt;30,CONCATENATE(TEXT(archive_Table3!B18,("0.0"))," †"),TEXT(archive_Table3!B18,("0.0  ")))))</f>
        <v xml:space="preserve">‡  </v>
      </c>
      <c r="C18" s="84" t="str">
        <f>IF(archive_Table3!$E18&lt;50,"‡  ",IF(archive_Table3!P18&gt;=50,"‡  ",IF(archive_Table3!P18&gt;30,CONCATENATE(TEXT(archive_Table3!C18,("0.0"))," †"),TEXT(archive_Table3!C18,("0.0  ")))))</f>
        <v xml:space="preserve">‡  </v>
      </c>
      <c r="D18" s="74" t="str">
        <f>IF(archive_Table3!$E18&lt;50,"‡  ",IF(archive_Table3!Q18&gt;=50,"‡  ",IF(archive_Table3!Q18&gt;30,CONCATENATE(TEXT(archive_Table3!D18,("0.0"))," †"),archive_Table3!D18)))</f>
        <v xml:space="preserve">‡  </v>
      </c>
      <c r="E18" s="75">
        <f>archive_Table3!E18</f>
        <v>47</v>
      </c>
      <c r="F18" s="73" t="str">
        <f>IF(archive_Table3!$I18&lt;50,"‡  ",IF(archive_Table3!S18&gt;=50,"‡  ",IF(archive_Table3!S18&gt;30,CONCATENATE(TEXT(archive_Table3!F18,("0.0"))," †"),TEXT(archive_Table3!F18,("0.0  ")))))</f>
        <v xml:space="preserve">86.0  </v>
      </c>
      <c r="G18" s="84" t="str">
        <f>IF(archive_Table3!$I18&lt;50,"‡  ",IF(archive_Table3!T18&gt;=50,"‡  ",IF(archive_Table3!T18&gt;30,CONCATENATE(TEXT(archive_Table3!G18,("0.0"))," †"),TEXT(archive_Table3!G18,("0.0  ")))))</f>
        <v xml:space="preserve">5.4  </v>
      </c>
      <c r="H18" s="74">
        <f>IF(archive_Table3!$I18&lt;50,"‡  ",IF(archive_Table3!U18&gt;=50,"‡  ",IF(archive_Table3!U18&gt;30,CONCATENATE(TEXT(archive_Table3!H18,("0.0"))," †"),archive_Table3!H18)))</f>
        <v>8.6409681812541024</v>
      </c>
      <c r="I18" s="76">
        <f>archive_Table3!I18</f>
        <v>228</v>
      </c>
      <c r="J18" s="73">
        <f>IF(archive_Table3!$M18&lt;50,"‡  ",IF(archive_Table3!W18&gt;=50,"‡  ",IF(archive_Table3!W18&gt;30,CONCATENATE(TEXT(archive_Table3!J18,("0.0"))," †"),archive_Table3!J18)))</f>
        <v>76.097207189553188</v>
      </c>
      <c r="K18" s="84" t="str">
        <f>IF(archive_Table3!$M18&lt;50,"‡  ",IF(archive_Table3!X18&gt;=50,"‡  ",IF(archive_Table3!X18&gt;30,CONCATENATE(TEXT(archive_Table3!K18,("0.0"))," †"),TEXT(archive_Table3!K18,("0.0  ")))))</f>
        <v xml:space="preserve">11.3  </v>
      </c>
      <c r="L18" s="74">
        <f>IF(archive_Table3!$M18&lt;50,"‡  ",IF(archive_Table3!Y18&gt;=50,"‡  ",IF(archive_Table3!Y18&gt;30,CONCATENATE(TEXT(archive_Table3!L18,("0.0"))," †"),archive_Table3!L18)))</f>
        <v>12.576517784135751</v>
      </c>
      <c r="M18" s="76">
        <f>archive_Table3!M18</f>
        <v>275</v>
      </c>
    </row>
    <row r="19" spans="1:13">
      <c r="A19" s="72" t="s">
        <v>36</v>
      </c>
      <c r="B19" s="73" t="str">
        <f>IF(archive_Table3!$E19&lt;50,"‡  ",IF(archive_Table3!O19&gt;=50,"‡  ",IF(archive_Table3!O19&gt;30,CONCATENATE(TEXT(archive_Table3!B19,("0.0"))," †"),TEXT(archive_Table3!B19,("0.0  ")))))</f>
        <v xml:space="preserve">‡  </v>
      </c>
      <c r="C19" s="84" t="str">
        <f>IF(archive_Table3!$E19&lt;50,"‡  ",IF(archive_Table3!P19&gt;=50,"‡  ",IF(archive_Table3!P19&gt;30,CONCATENATE(TEXT(archive_Table3!C19,("0.0"))," †"),TEXT(archive_Table3!C19,("0.0  ")))))</f>
        <v xml:space="preserve">‡  </v>
      </c>
      <c r="D19" s="74" t="str">
        <f>IF(archive_Table3!$E19&lt;50,"‡  ",IF(archive_Table3!Q19&gt;=50,"‡  ",IF(archive_Table3!Q19&gt;30,CONCATENATE(TEXT(archive_Table3!D19,("0.0"))," †"),archive_Table3!D19)))</f>
        <v xml:space="preserve">‡  </v>
      </c>
      <c r="E19" s="75">
        <f>archive_Table3!E19</f>
        <v>43</v>
      </c>
      <c r="F19" s="73" t="str">
        <f>IF(archive_Table3!$I19&lt;50,"‡  ",IF(archive_Table3!S19&gt;=50,"‡  ",IF(archive_Table3!S19&gt;30,CONCATENATE(TEXT(archive_Table3!F19,("0.0"))," †"),TEXT(archive_Table3!F19,("0.0  ")))))</f>
        <v xml:space="preserve">81.6  </v>
      </c>
      <c r="G19" s="84" t="str">
        <f>IF(archive_Table3!$I19&lt;50,"‡  ",IF(archive_Table3!T19&gt;=50,"‡  ",IF(archive_Table3!T19&gt;30,CONCATENATE(TEXT(archive_Table3!G19,("0.0"))," †"),TEXT(archive_Table3!G19,("0.0  ")))))</f>
        <v>7.4 †</v>
      </c>
      <c r="H19" s="74">
        <f>IF(archive_Table3!$I19&lt;50,"‡  ",IF(archive_Table3!U19&gt;=50,"‡  ",IF(archive_Table3!U19&gt;30,CONCATENATE(TEXT(archive_Table3!H19,("0.0"))," †"),archive_Table3!H19)))</f>
        <v>11.028330949669025</v>
      </c>
      <c r="I19" s="76">
        <f>archive_Table3!I19</f>
        <v>178</v>
      </c>
      <c r="J19" s="73">
        <f>IF(archive_Table3!$M19&lt;50,"‡  ",IF(archive_Table3!W19&gt;=50,"‡  ",IF(archive_Table3!W19&gt;30,CONCATENATE(TEXT(archive_Table3!J19,("0.0"))," †"),archive_Table3!J19)))</f>
        <v>74.88586695768366</v>
      </c>
      <c r="K19" s="84" t="str">
        <f>IF(archive_Table3!$M19&lt;50,"‡  ",IF(archive_Table3!X19&gt;=50,"‡  ",IF(archive_Table3!X19&gt;30,CONCATENATE(TEXT(archive_Table3!K19,("0.0"))," †"),TEXT(archive_Table3!K19,("0.0  ")))))</f>
        <v xml:space="preserve">11.3  </v>
      </c>
      <c r="L19" s="74" t="str">
        <f>IF(archive_Table3!$M19&lt;50,"‡  ",IF(archive_Table3!Y19&gt;=50,"‡  ",IF(archive_Table3!Y19&gt;30,CONCATENATE(TEXT(archive_Table3!L19,("0.0"))," †"),archive_Table3!L19)))</f>
        <v>13.8 †</v>
      </c>
      <c r="M19" s="76">
        <f>archive_Table3!M19</f>
        <v>221</v>
      </c>
    </row>
    <row r="20" spans="1:13">
      <c r="A20" s="72" t="s">
        <v>37</v>
      </c>
      <c r="B20" s="73" t="str">
        <f>IF(archive_Table3!$E20&lt;50,"‡  ",IF(archive_Table3!O20&gt;=50,"‡  ",IF(archive_Table3!O20&gt;30,CONCATENATE(TEXT(archive_Table3!B20,("0.0"))," †"),TEXT(archive_Table3!B20,("0.0  ")))))</f>
        <v xml:space="preserve">66.7  </v>
      </c>
      <c r="C20" s="84" t="str">
        <f>IF(archive_Table3!$E20&lt;50,"‡  ",IF(archive_Table3!P20&gt;=50,"‡  ",IF(archive_Table3!P20&gt;30,CONCATENATE(TEXT(archive_Table3!C20,("0.0"))," †"),TEXT(archive_Table3!C20,("0.0  ")))))</f>
        <v xml:space="preserve">17.6  </v>
      </c>
      <c r="D20" s="74">
        <f>IF(archive_Table3!$E20&lt;50,"‡  ",IF(archive_Table3!Q20&gt;=50,"‡  ",IF(archive_Table3!Q20&gt;30,CONCATENATE(TEXT(archive_Table3!D20,("0.0"))," †"),archive_Table3!D20)))</f>
        <v>15.700987727729023</v>
      </c>
      <c r="E20" s="75">
        <f>archive_Table3!E20</f>
        <v>118</v>
      </c>
      <c r="F20" s="73" t="str">
        <f>IF(archive_Table3!$I20&lt;50,"‡  ",IF(archive_Table3!S20&gt;=50,"‡  ",IF(archive_Table3!S20&gt;30,CONCATENATE(TEXT(archive_Table3!F20,("0.0"))," †"),TEXT(archive_Table3!F20,("0.0  ")))))</f>
        <v xml:space="preserve">87.5  </v>
      </c>
      <c r="G20" s="84" t="str">
        <f>IF(archive_Table3!$I20&lt;50,"‡  ",IF(archive_Table3!T20&gt;=50,"‡  ",IF(archive_Table3!T20&gt;30,CONCATENATE(TEXT(archive_Table3!G20,("0.0"))," †"),TEXT(archive_Table3!G20,("0.0  ")))))</f>
        <v xml:space="preserve">8.9  </v>
      </c>
      <c r="H20" s="74">
        <f>IF(archive_Table3!$I20&lt;50,"‡  ",IF(archive_Table3!U20&gt;=50,"‡  ",IF(archive_Table3!U20&gt;30,CONCATENATE(TEXT(archive_Table3!H20,("0.0"))," †"),archive_Table3!H20)))</f>
        <v>3.6472180131672638</v>
      </c>
      <c r="I20" s="76">
        <f>archive_Table3!I20</f>
        <v>510</v>
      </c>
      <c r="J20" s="73">
        <f>IF(archive_Table3!$M20&lt;50,"‡  ",IF(archive_Table3!W20&gt;=50,"‡  ",IF(archive_Table3!W20&gt;30,CONCATENATE(TEXT(archive_Table3!J20,("0.0"))," †"),archive_Table3!J20)))</f>
        <v>81.880961734523424</v>
      </c>
      <c r="K20" s="84" t="str">
        <f>IF(archive_Table3!$M20&lt;50,"‡  ",IF(archive_Table3!X20&gt;=50,"‡  ",IF(archive_Table3!X20&gt;30,CONCATENATE(TEXT(archive_Table3!K20,("0.0"))," †"),TEXT(archive_Table3!K20,("0.0  ")))))</f>
        <v xml:space="preserve">11.2  </v>
      </c>
      <c r="L20" s="74">
        <f>IF(archive_Table3!$M20&lt;50,"‡  ",IF(archive_Table3!Y20&gt;=50,"‡  ",IF(archive_Table3!Y20&gt;30,CONCATENATE(TEXT(archive_Table3!L20,("0.0"))," †"),archive_Table3!L20)))</f>
        <v>6.9024501314921061</v>
      </c>
      <c r="M20" s="76">
        <f>archive_Table3!M20</f>
        <v>628</v>
      </c>
    </row>
    <row r="21" spans="1:13">
      <c r="A21" s="72" t="s">
        <v>38</v>
      </c>
      <c r="B21" s="73" t="str">
        <f>IF(archive_Table3!$E21&lt;50,"‡  ",IF(archive_Table3!O21&gt;=50,"‡  ",IF(archive_Table3!O21&gt;30,CONCATENATE(TEXT(archive_Table3!B21,("0.0"))," †"),TEXT(archive_Table3!B21,("0.0  ")))))</f>
        <v xml:space="preserve">69.8  </v>
      </c>
      <c r="C21" s="84" t="str">
        <f>IF(archive_Table3!$E21&lt;50,"‡  ",IF(archive_Table3!P21&gt;=50,"‡  ",IF(archive_Table3!P21&gt;30,CONCATENATE(TEXT(archive_Table3!C21,("0.0"))," †"),TEXT(archive_Table3!C21,("0.0  ")))))</f>
        <v xml:space="preserve">23.4  </v>
      </c>
      <c r="D21" s="74" t="str">
        <f>IF(archive_Table3!$E21&lt;50,"‡  ",IF(archive_Table3!Q21&gt;=50,"‡  ",IF(archive_Table3!Q21&gt;30,CONCATENATE(TEXT(archive_Table3!D21,("0.0"))," †"),archive_Table3!D21)))</f>
        <v xml:space="preserve">‡  </v>
      </c>
      <c r="E21" s="75">
        <f>archive_Table3!E21</f>
        <v>61</v>
      </c>
      <c r="F21" s="73" t="str">
        <f>IF(archive_Table3!$I21&lt;50,"‡  ",IF(archive_Table3!S21&gt;=50,"‡  ",IF(archive_Table3!S21&gt;30,CONCATENATE(TEXT(archive_Table3!F21,("0.0"))," †"),TEXT(archive_Table3!F21,("0.0  ")))))</f>
        <v xml:space="preserve">93.1  </v>
      </c>
      <c r="G21" s="84" t="str">
        <f>IF(archive_Table3!$I21&lt;50,"‡  ",IF(archive_Table3!T21&gt;=50,"‡  ",IF(archive_Table3!T21&gt;30,CONCATENATE(TEXT(archive_Table3!G21,("0.0"))," †"),TEXT(archive_Table3!G21,("0.0  ")))))</f>
        <v>3.6 †</v>
      </c>
      <c r="H21" s="74" t="str">
        <f>IF(archive_Table3!$I21&lt;50,"‡  ",IF(archive_Table3!U21&gt;=50,"‡  ",IF(archive_Table3!U21&gt;30,CONCATENATE(TEXT(archive_Table3!H21,("0.0"))," †"),archive_Table3!H21)))</f>
        <v>3.3 †</v>
      </c>
      <c r="I21" s="76">
        <f>archive_Table3!I21</f>
        <v>274</v>
      </c>
      <c r="J21" s="73">
        <f>IF(archive_Table3!$M21&lt;50,"‡  ",IF(archive_Table3!W21&gt;=50,"‡  ",IF(archive_Table3!W21&gt;30,CONCATENATE(TEXT(archive_Table3!J21,("0.0"))," †"),archive_Table3!J21)))</f>
        <v>86.514398327375559</v>
      </c>
      <c r="K21" s="84" t="str">
        <f>IF(archive_Table3!$M21&lt;50,"‡  ",IF(archive_Table3!X21&gt;=50,"‡  ",IF(archive_Table3!X21&gt;30,CONCATENATE(TEXT(archive_Table3!K21,("0.0"))," †"),TEXT(archive_Table3!K21,("0.0  ")))))</f>
        <v xml:space="preserve">9.2  </v>
      </c>
      <c r="L21" s="74" t="str">
        <f>IF(archive_Table3!$M21&lt;50,"‡  ",IF(archive_Table3!Y21&gt;=50,"‡  ",IF(archive_Table3!Y21&gt;30,CONCATENATE(TEXT(archive_Table3!L21,("0.0"))," †"),archive_Table3!L21)))</f>
        <v>4.3 †</v>
      </c>
      <c r="M21" s="76">
        <f>archive_Table3!M21</f>
        <v>335</v>
      </c>
    </row>
    <row r="22" spans="1:13">
      <c r="A22" s="72" t="s">
        <v>39</v>
      </c>
      <c r="B22" s="73" t="str">
        <f>IF(archive_Table3!$E22&lt;50,"‡  ",IF(archive_Table3!O22&gt;=50,"‡  ",IF(archive_Table3!O22&gt;30,CONCATENATE(TEXT(archive_Table3!B22,("0.0"))," †"),TEXT(archive_Table3!B22,("0.0  ")))))</f>
        <v xml:space="preserve">77.9  </v>
      </c>
      <c r="C22" s="84" t="str">
        <f>IF(archive_Table3!$E22&lt;50,"‡  ",IF(archive_Table3!P22&gt;=50,"‡  ",IF(archive_Table3!P22&gt;30,CONCATENATE(TEXT(archive_Table3!C22,("0.0"))," †"),TEXT(archive_Table3!C22,("0.0  ")))))</f>
        <v>15.2 †</v>
      </c>
      <c r="D22" s="74" t="str">
        <f>IF(archive_Table3!$E22&lt;50,"‡  ",IF(archive_Table3!Q22&gt;=50,"‡  ",IF(archive_Table3!Q22&gt;30,CONCATENATE(TEXT(archive_Table3!D22,("0.0"))," †"),archive_Table3!D22)))</f>
        <v>6.8 †</v>
      </c>
      <c r="E22" s="75">
        <f>archive_Table3!E22</f>
        <v>68</v>
      </c>
      <c r="F22" s="73" t="str">
        <f>IF(archive_Table3!$I22&lt;50,"‡  ",IF(archive_Table3!S22&gt;=50,"‡  ",IF(archive_Table3!S22&gt;30,CONCATENATE(TEXT(archive_Table3!F22,("0.0"))," †"),TEXT(archive_Table3!F22,("0.0  ")))))</f>
        <v xml:space="preserve">90.2  </v>
      </c>
      <c r="G22" s="84" t="str">
        <f>IF(archive_Table3!$I22&lt;50,"‡  ",IF(archive_Table3!T22&gt;=50,"‡  ",IF(archive_Table3!T22&gt;30,CONCATENATE(TEXT(archive_Table3!G22,("0.0"))," †"),TEXT(archive_Table3!G22,("0.0  ")))))</f>
        <v xml:space="preserve">5.8  </v>
      </c>
      <c r="H22" s="74">
        <f>IF(archive_Table3!$I22&lt;50,"‡  ",IF(archive_Table3!U22&gt;=50,"‡  ",IF(archive_Table3!U22&gt;30,CONCATENATE(TEXT(archive_Table3!H22,("0.0"))," †"),archive_Table3!H22)))</f>
        <v>4.0003843808308135</v>
      </c>
      <c r="I22" s="76">
        <f>archive_Table3!I22</f>
        <v>349</v>
      </c>
      <c r="J22" s="73">
        <f>IF(archive_Table3!$M22&lt;50,"‡  ",IF(archive_Table3!W22&gt;=50,"‡  ",IF(archive_Table3!W22&gt;30,CONCATENATE(TEXT(archive_Table3!J22,("0.0"))," †"),archive_Table3!J22)))</f>
        <v>87.571758696603254</v>
      </c>
      <c r="K22" s="84" t="str">
        <f>IF(archive_Table3!$M22&lt;50,"‡  ",IF(archive_Table3!X22&gt;=50,"‡  ",IF(archive_Table3!X22&gt;30,CONCATENATE(TEXT(archive_Table3!K22,("0.0"))," †"),TEXT(archive_Table3!K22,("0.0  ")))))</f>
        <v xml:space="preserve">7.8  </v>
      </c>
      <c r="L22" s="74">
        <f>IF(archive_Table3!$M22&lt;50,"‡  ",IF(archive_Table3!Y22&gt;=50,"‡  ",IF(archive_Table3!Y22&gt;30,CONCATENATE(TEXT(archive_Table3!L22,("0.0"))," †"),archive_Table3!L22)))</f>
        <v>4.6059591159265851</v>
      </c>
      <c r="M22" s="76">
        <f>archive_Table3!M22</f>
        <v>417</v>
      </c>
    </row>
    <row r="23" spans="1:13">
      <c r="A23" s="72" t="s">
        <v>40</v>
      </c>
      <c r="B23" s="73" t="str">
        <f>IF(archive_Table3!$E23&lt;50,"‡  ",IF(archive_Table3!O23&gt;=50,"‡  ",IF(archive_Table3!O23&gt;30,CONCATENATE(TEXT(archive_Table3!B23,("0.0"))," †"),TEXT(archive_Table3!B23,("0.0  ")))))</f>
        <v xml:space="preserve">63.7  </v>
      </c>
      <c r="C23" s="84" t="str">
        <f>IF(archive_Table3!$E23&lt;50,"‡  ",IF(archive_Table3!P23&gt;=50,"‡  ",IF(archive_Table3!P23&gt;30,CONCATENATE(TEXT(archive_Table3!C23,("0.0"))," †"),TEXT(archive_Table3!C23,("0.0  ")))))</f>
        <v xml:space="preserve">26.2  </v>
      </c>
      <c r="D23" s="74" t="str">
        <f>IF(archive_Table3!$E23&lt;50,"‡  ",IF(archive_Table3!Q23&gt;=50,"‡  ",IF(archive_Table3!Q23&gt;30,CONCATENATE(TEXT(archive_Table3!D23,("0.0"))," †"),archive_Table3!D23)))</f>
        <v>10.1 †</v>
      </c>
      <c r="E23" s="75">
        <f>archive_Table3!E23</f>
        <v>141</v>
      </c>
      <c r="F23" s="73" t="str">
        <f>IF(archive_Table3!$I23&lt;50,"‡  ",IF(archive_Table3!S23&gt;=50,"‡  ",IF(archive_Table3!S23&gt;30,CONCATENATE(TEXT(archive_Table3!F23,("0.0"))," †"),TEXT(archive_Table3!F23,("0.0  ")))))</f>
        <v xml:space="preserve">84.2  </v>
      </c>
      <c r="G23" s="84" t="str">
        <f>IF(archive_Table3!$I23&lt;50,"‡  ",IF(archive_Table3!T23&gt;=50,"‡  ",IF(archive_Table3!T23&gt;30,CONCATENATE(TEXT(archive_Table3!G23,("0.0"))," †"),TEXT(archive_Table3!G23,("0.0  ")))))</f>
        <v xml:space="preserve">9.0  </v>
      </c>
      <c r="H23" s="74">
        <f>IF(archive_Table3!$I23&lt;50,"‡  ",IF(archive_Table3!U23&gt;=50,"‡  ",IF(archive_Table3!U23&gt;30,CONCATENATE(TEXT(archive_Table3!H23,("0.0"))," †"),archive_Table3!H23)))</f>
        <v>6.7401124388699714</v>
      </c>
      <c r="I23" s="76">
        <f>archive_Table3!I23</f>
        <v>572</v>
      </c>
      <c r="J23" s="73">
        <f>IF(archive_Table3!$M23&lt;50,"‡  ",IF(archive_Table3!W23&gt;=50,"‡  ",IF(archive_Table3!W23&gt;30,CONCATENATE(TEXT(archive_Table3!J23,("0.0"))," †"),archive_Table3!J23)))</f>
        <v>78.293896491200925</v>
      </c>
      <c r="K23" s="84" t="str">
        <f>IF(archive_Table3!$M23&lt;50,"‡  ",IF(archive_Table3!X23&gt;=50,"‡  ",IF(archive_Table3!X23&gt;30,CONCATENATE(TEXT(archive_Table3!K23,("0.0"))," †"),TEXT(archive_Table3!K23,("0.0  ")))))</f>
        <v xml:space="preserve">14.0  </v>
      </c>
      <c r="L23" s="74">
        <f>IF(archive_Table3!$M23&lt;50,"‡  ",IF(archive_Table3!Y23&gt;=50,"‡  ",IF(archive_Table3!Y23&gt;30,CONCATENATE(TEXT(archive_Table3!L23,("0.0"))," †"),archive_Table3!L23)))</f>
        <v>7.71531578386183</v>
      </c>
      <c r="M23" s="76">
        <f>archive_Table3!M23</f>
        <v>713</v>
      </c>
    </row>
    <row r="24" spans="1:13">
      <c r="A24" s="72" t="s">
        <v>41</v>
      </c>
      <c r="B24" s="73" t="str">
        <f>IF(archive_Table3!$E24&lt;50,"‡  ",IF(archive_Table3!O24&gt;=50,"‡  ",IF(archive_Table3!O24&gt;30,CONCATENATE(TEXT(archive_Table3!B24,("0.0"))," †"),TEXT(archive_Table3!B24,("0.0  ")))))</f>
        <v xml:space="preserve">65.8  </v>
      </c>
      <c r="C24" s="84" t="str">
        <f>IF(archive_Table3!$E24&lt;50,"‡  ",IF(archive_Table3!P24&gt;=50,"‡  ",IF(archive_Table3!P24&gt;30,CONCATENATE(TEXT(archive_Table3!C24,("0.0"))," †"),TEXT(archive_Table3!C24,("0.0  ")))))</f>
        <v>15.8 †</v>
      </c>
      <c r="D24" s="74" t="str">
        <f>IF(archive_Table3!$E24&lt;50,"‡  ",IF(archive_Table3!Q24&gt;=50,"‡  ",IF(archive_Table3!Q24&gt;30,CONCATENATE(TEXT(archive_Table3!D24,("0.0"))," †"),archive_Table3!D24)))</f>
        <v>18.5 †</v>
      </c>
      <c r="E24" s="75">
        <f>archive_Table3!E24</f>
        <v>58</v>
      </c>
      <c r="F24" s="73" t="str">
        <f>IF(archive_Table3!$I24&lt;50,"‡  ",IF(archive_Table3!S24&gt;=50,"‡  ",IF(archive_Table3!S24&gt;30,CONCATENATE(TEXT(archive_Table3!F24,("0.0"))," †"),TEXT(archive_Table3!F24,("0.0  ")))))</f>
        <v xml:space="preserve">86.6  </v>
      </c>
      <c r="G24" s="84" t="str">
        <f>IF(archive_Table3!$I24&lt;50,"‡  ",IF(archive_Table3!T24&gt;=50,"‡  ",IF(archive_Table3!T24&gt;30,CONCATENATE(TEXT(archive_Table3!G24,("0.0"))," †"),TEXT(archive_Table3!G24,("0.0  ")))))</f>
        <v>4.0 †</v>
      </c>
      <c r="H24" s="74">
        <f>IF(archive_Table3!$I24&lt;50,"‡  ",IF(archive_Table3!U24&gt;=50,"‡  ",IF(archive_Table3!U24&gt;30,CONCATENATE(TEXT(archive_Table3!H24,("0.0"))," †"),archive_Table3!H24)))</f>
        <v>9.3280338338641329</v>
      </c>
      <c r="I24" s="76">
        <f>archive_Table3!I24</f>
        <v>217</v>
      </c>
      <c r="J24" s="73">
        <f>IF(archive_Table3!$M24&lt;50,"‡  ",IF(archive_Table3!W24&gt;=50,"‡  ",IF(archive_Table3!W24&gt;30,CONCATENATE(TEXT(archive_Table3!J24,("0.0"))," †"),archive_Table3!J24)))</f>
        <v>80.757635289301916</v>
      </c>
      <c r="K24" s="84" t="str">
        <f>IF(archive_Table3!$M24&lt;50,"‡  ",IF(archive_Table3!X24&gt;=50,"‡  ",IF(archive_Table3!X24&gt;30,CONCATENATE(TEXT(archive_Table3!K24,("0.0"))," †"),TEXT(archive_Table3!K24,("0.0  ")))))</f>
        <v xml:space="preserve">7.3  </v>
      </c>
      <c r="L24" s="74">
        <f>IF(archive_Table3!$M24&lt;50,"‡  ",IF(archive_Table3!Y24&gt;=50,"‡  ",IF(archive_Table3!Y24&gt;30,CONCATENATE(TEXT(archive_Table3!L24,("0.0"))," †"),archive_Table3!L24)))</f>
        <v>11.907127055256163</v>
      </c>
      <c r="M24" s="76">
        <f>archive_Table3!M24</f>
        <v>275</v>
      </c>
    </row>
    <row r="25" spans="1:13">
      <c r="A25" s="72" t="s">
        <v>42</v>
      </c>
      <c r="B25" s="73" t="str">
        <f>IF(archive_Table3!$E25&lt;50,"‡  ",IF(archive_Table3!O25&gt;=50,"‡  ",IF(archive_Table3!O25&gt;30,CONCATENATE(TEXT(archive_Table3!B25,("0.0"))," †"),TEXT(archive_Table3!B25,("0.0  ")))))</f>
        <v xml:space="preserve">71.0  </v>
      </c>
      <c r="C25" s="84" t="str">
        <f>IF(archive_Table3!$E25&lt;50,"‡  ",IF(archive_Table3!P25&gt;=50,"‡  ",IF(archive_Table3!P25&gt;30,CONCATENATE(TEXT(archive_Table3!C25,("0.0"))," †"),TEXT(archive_Table3!C25,("0.0  ")))))</f>
        <v xml:space="preserve">20.4  </v>
      </c>
      <c r="D25" s="74" t="str">
        <f>IF(archive_Table3!$E25&lt;50,"‡  ",IF(archive_Table3!Q25&gt;=50,"‡  ",IF(archive_Table3!Q25&gt;30,CONCATENATE(TEXT(archive_Table3!D25,("0.0"))," †"),archive_Table3!D25)))</f>
        <v>8.5 †</v>
      </c>
      <c r="E25" s="75">
        <f>archive_Table3!E25</f>
        <v>95</v>
      </c>
      <c r="F25" s="73" t="str">
        <f>IF(archive_Table3!$I25&lt;50,"‡  ",IF(archive_Table3!S25&gt;=50,"‡  ",IF(archive_Table3!S25&gt;30,CONCATENATE(TEXT(archive_Table3!F25,("0.0"))," †"),TEXT(archive_Table3!F25,("0.0  ")))))</f>
        <v xml:space="preserve">84.0  </v>
      </c>
      <c r="G25" s="84" t="str">
        <f>IF(archive_Table3!$I25&lt;50,"‡  ",IF(archive_Table3!T25&gt;=50,"‡  ",IF(archive_Table3!T25&gt;30,CONCATENATE(TEXT(archive_Table3!G25,("0.0"))," †"),TEXT(archive_Table3!G25,("0.0  ")))))</f>
        <v xml:space="preserve">7.7  </v>
      </c>
      <c r="H25" s="74">
        <f>IF(archive_Table3!$I25&lt;50,"‡  ",IF(archive_Table3!U25&gt;=50,"‡  ",IF(archive_Table3!U25&gt;30,CONCATENATE(TEXT(archive_Table3!H25,("0.0"))," †"),archive_Table3!H25)))</f>
        <v>8.3149045471480463</v>
      </c>
      <c r="I25" s="76">
        <f>archive_Table3!I25</f>
        <v>463</v>
      </c>
      <c r="J25" s="73">
        <f>IF(archive_Table3!$M25&lt;50,"‡  ",IF(archive_Table3!W25&gt;=50,"‡  ",IF(archive_Table3!W25&gt;30,CONCATENATE(TEXT(archive_Table3!J25,("0.0"))," †"),archive_Table3!J25)))</f>
        <v>80.933840170536698</v>
      </c>
      <c r="K25" s="84" t="str">
        <f>IF(archive_Table3!$M25&lt;50,"‡  ",IF(archive_Table3!X25&gt;=50,"‡  ",IF(archive_Table3!X25&gt;30,CONCATENATE(TEXT(archive_Table3!K25,("0.0"))," †"),TEXT(archive_Table3!K25,("0.0  ")))))</f>
        <v xml:space="preserve">10.7  </v>
      </c>
      <c r="L25" s="74">
        <f>IF(archive_Table3!$M25&lt;50,"‡  ",IF(archive_Table3!Y25&gt;=50,"‡  ",IF(archive_Table3!Y25&gt;30,CONCATENATE(TEXT(archive_Table3!L25,("0.0"))," †"),archive_Table3!L25)))</f>
        <v>8.3628630160572968</v>
      </c>
      <c r="M25" s="76">
        <f>archive_Table3!M25</f>
        <v>558</v>
      </c>
    </row>
    <row r="26" spans="1:13">
      <c r="A26" s="72" t="s">
        <v>43</v>
      </c>
      <c r="B26" s="73" t="str">
        <f>IF(archive_Table3!$E26&lt;50,"‡  ",IF(archive_Table3!O26&gt;=50,"‡  ",IF(archive_Table3!O26&gt;30,CONCATENATE(TEXT(archive_Table3!B26,("0.0"))," †"),TEXT(archive_Table3!B26,("0.0  ")))))</f>
        <v xml:space="preserve">85.8  </v>
      </c>
      <c r="C26" s="84" t="str">
        <f>IF(archive_Table3!$E26&lt;50,"‡  ",IF(archive_Table3!P26&gt;=50,"‡  ",IF(archive_Table3!P26&gt;30,CONCATENATE(TEXT(archive_Table3!C26,("0.0"))," †"),TEXT(archive_Table3!C26,("0.0  ")))))</f>
        <v xml:space="preserve">14.0  </v>
      </c>
      <c r="D26" s="74" t="str">
        <f>IF(archive_Table3!$E26&lt;50,"‡  ",IF(archive_Table3!Q26&gt;=50,"‡  ",IF(archive_Table3!Q26&gt;30,CONCATENATE(TEXT(archive_Table3!D26,("0.0"))," †"),archive_Table3!D26)))</f>
        <v xml:space="preserve">‡  </v>
      </c>
      <c r="E26" s="75">
        <f>archive_Table3!E26</f>
        <v>113</v>
      </c>
      <c r="F26" s="73" t="str">
        <f>IF(archive_Table3!$I26&lt;50,"‡  ",IF(archive_Table3!S26&gt;=50,"‡  ",IF(archive_Table3!S26&gt;30,CONCATENATE(TEXT(archive_Table3!F26,("0.0"))," †"),TEXT(archive_Table3!F26,("0.0  ")))))</f>
        <v xml:space="preserve">94.1  </v>
      </c>
      <c r="G26" s="84" t="str">
        <f>IF(archive_Table3!$I26&lt;50,"‡  ",IF(archive_Table3!T26&gt;=50,"‡  ",IF(archive_Table3!T26&gt;30,CONCATENATE(TEXT(archive_Table3!G26,("0.0"))," †"),TEXT(archive_Table3!G26,("0.0  ")))))</f>
        <v xml:space="preserve">3.3  </v>
      </c>
      <c r="H26" s="74" t="str">
        <f>IF(archive_Table3!$I26&lt;50,"‡  ",IF(archive_Table3!U26&gt;=50,"‡  ",IF(archive_Table3!U26&gt;30,CONCATENATE(TEXT(archive_Table3!H26,("0.0"))," †"),archive_Table3!H26)))</f>
        <v>2.6 †</v>
      </c>
      <c r="I26" s="76">
        <f>archive_Table3!I26</f>
        <v>544</v>
      </c>
      <c r="J26" s="73">
        <f>IF(archive_Table3!$M26&lt;50,"‡  ",IF(archive_Table3!W26&gt;=50,"‡  ",IF(archive_Table3!W26&gt;30,CONCATENATE(TEXT(archive_Table3!J26,("0.0"))," †"),archive_Table3!J26)))</f>
        <v>91.321551256736626</v>
      </c>
      <c r="K26" s="84" t="str">
        <f>IF(archive_Table3!$M26&lt;50,"‡  ",IF(archive_Table3!X26&gt;=50,"‡  ",IF(archive_Table3!X26&gt;30,CONCATENATE(TEXT(archive_Table3!K26,("0.0"))," †"),TEXT(archive_Table3!K26,("0.0  ")))))</f>
        <v xml:space="preserve">6.9  </v>
      </c>
      <c r="L26" s="74" t="str">
        <f>IF(archive_Table3!$M26&lt;50,"‡  ",IF(archive_Table3!Y26&gt;=50,"‡  ",IF(archive_Table3!Y26&gt;30,CONCATENATE(TEXT(archive_Table3!L26,("0.0"))," †"),archive_Table3!L26)))</f>
        <v>1.8 †</v>
      </c>
      <c r="M26" s="76">
        <f>archive_Table3!M26</f>
        <v>657</v>
      </c>
    </row>
    <row r="27" spans="1:13">
      <c r="A27" s="72" t="s">
        <v>44</v>
      </c>
      <c r="B27" s="73" t="str">
        <f>IF(archive_Table3!$E27&lt;50,"‡  ",IF(archive_Table3!O27&gt;=50,"‡  ",IF(archive_Table3!O27&gt;30,CONCATENATE(TEXT(archive_Table3!B27,("0.0"))," †"),TEXT(archive_Table3!B27,("0.0  ")))))</f>
        <v xml:space="preserve">76.1  </v>
      </c>
      <c r="C27" s="84" t="str">
        <f>IF(archive_Table3!$E27&lt;50,"‡  ",IF(archive_Table3!P27&gt;=50,"‡  ",IF(archive_Table3!P27&gt;30,CONCATENATE(TEXT(archive_Table3!C27,("0.0"))," †"),TEXT(archive_Table3!C27,("0.0  ")))))</f>
        <v>16.5 †</v>
      </c>
      <c r="D27" s="74" t="str">
        <f>IF(archive_Table3!$E27&lt;50,"‡  ",IF(archive_Table3!Q27&gt;=50,"‡  ",IF(archive_Table3!Q27&gt;30,CONCATENATE(TEXT(archive_Table3!D27,("0.0"))," †"),archive_Table3!D27)))</f>
        <v>7.4 †</v>
      </c>
      <c r="E27" s="75">
        <f>archive_Table3!E27</f>
        <v>57</v>
      </c>
      <c r="F27" s="73" t="str">
        <f>IF(archive_Table3!$I27&lt;50,"‡  ",IF(archive_Table3!S27&gt;=50,"‡  ",IF(archive_Table3!S27&gt;30,CONCATENATE(TEXT(archive_Table3!F27,("0.0"))," †"),TEXT(archive_Table3!F27,("0.0  ")))))</f>
        <v xml:space="preserve">84.5  </v>
      </c>
      <c r="G27" s="84" t="str">
        <f>IF(archive_Table3!$I27&lt;50,"‡  ",IF(archive_Table3!T27&gt;=50,"‡  ",IF(archive_Table3!T27&gt;30,CONCATENATE(TEXT(archive_Table3!G27,("0.0"))," †"),TEXT(archive_Table3!G27,("0.0  ")))))</f>
        <v xml:space="preserve">7.6  </v>
      </c>
      <c r="H27" s="74">
        <f>IF(archive_Table3!$I27&lt;50,"‡  ",IF(archive_Table3!U27&gt;=50,"‡  ",IF(archive_Table3!U27&gt;30,CONCATENATE(TEXT(archive_Table3!H27,("0.0"))," †"),archive_Table3!H27)))</f>
        <v>7.9482492971937129</v>
      </c>
      <c r="I27" s="76">
        <f>archive_Table3!I27</f>
        <v>338</v>
      </c>
      <c r="J27" s="73">
        <f>IF(archive_Table3!$M27&lt;50,"‡  ",IF(archive_Table3!W27&gt;=50,"‡  ",IF(archive_Table3!W27&gt;30,CONCATENATE(TEXT(archive_Table3!J27,("0.0"))," †"),archive_Table3!J27)))</f>
        <v>81.960363437573008</v>
      </c>
      <c r="K27" s="84" t="str">
        <f>IF(archive_Table3!$M27&lt;50,"‡  ",IF(archive_Table3!X27&gt;=50,"‡  ",IF(archive_Table3!X27&gt;30,CONCATENATE(TEXT(archive_Table3!K27,("0.0"))," †"),TEXT(archive_Table3!K27,("0.0  ")))))</f>
        <v xml:space="preserve">10.2  </v>
      </c>
      <c r="L27" s="74">
        <f>IF(archive_Table3!$M27&lt;50,"‡  ",IF(archive_Table3!Y27&gt;=50,"‡  ",IF(archive_Table3!Y27&gt;30,CONCATENATE(TEXT(archive_Table3!L27,("0.0"))," †"),archive_Table3!L27)))</f>
        <v>7.7933680377200778</v>
      </c>
      <c r="M27" s="76">
        <f>archive_Table3!M27</f>
        <v>395</v>
      </c>
    </row>
    <row r="28" spans="1:13">
      <c r="A28" s="72" t="s">
        <v>45</v>
      </c>
      <c r="B28" s="73" t="str">
        <f>IF(archive_Table3!$E28&lt;50,"‡  ",IF(archive_Table3!O28&gt;=50,"‡  ",IF(archive_Table3!O28&gt;30,CONCATENATE(TEXT(archive_Table3!B28,("0.0"))," †"),TEXT(archive_Table3!B28,("0.0  ")))))</f>
        <v xml:space="preserve">60.8  </v>
      </c>
      <c r="C28" s="84" t="str">
        <f>IF(archive_Table3!$E28&lt;50,"‡  ",IF(archive_Table3!P28&gt;=50,"‡  ",IF(archive_Table3!P28&gt;30,CONCATENATE(TEXT(archive_Table3!C28,("0.0"))," †"),TEXT(archive_Table3!C28,("0.0  ")))))</f>
        <v xml:space="preserve">20.4  </v>
      </c>
      <c r="D28" s="74">
        <f>IF(archive_Table3!$E28&lt;50,"‡  ",IF(archive_Table3!Q28&gt;=50,"‡  ",IF(archive_Table3!Q28&gt;30,CONCATENATE(TEXT(archive_Table3!D28,("0.0"))," †"),archive_Table3!D28)))</f>
        <v>18.811579501890535</v>
      </c>
      <c r="E28" s="75">
        <f>archive_Table3!E28</f>
        <v>101</v>
      </c>
      <c r="F28" s="73" t="str">
        <f>IF(archive_Table3!$I28&lt;50,"‡  ",IF(archive_Table3!S28&gt;=50,"‡  ",IF(archive_Table3!S28&gt;30,CONCATENATE(TEXT(archive_Table3!F28,("0.0"))," †"),TEXT(archive_Table3!F28,("0.0  ")))))</f>
        <v xml:space="preserve">87.3  </v>
      </c>
      <c r="G28" s="84" t="str">
        <f>IF(archive_Table3!$I28&lt;50,"‡  ",IF(archive_Table3!T28&gt;=50,"‡  ",IF(archive_Table3!T28&gt;30,CONCATENATE(TEXT(archive_Table3!G28,("0.0"))," †"),TEXT(archive_Table3!G28,("0.0  ")))))</f>
        <v xml:space="preserve">7.4  </v>
      </c>
      <c r="H28" s="74">
        <f>IF(archive_Table3!$I28&lt;50,"‡  ",IF(archive_Table3!U28&gt;=50,"‡  ",IF(archive_Table3!U28&gt;30,CONCATENATE(TEXT(archive_Table3!H28,("0.0"))," †"),archive_Table3!H28)))</f>
        <v>5.3505185784063354</v>
      </c>
      <c r="I28" s="76">
        <f>archive_Table3!I28</f>
        <v>485</v>
      </c>
      <c r="J28" s="73">
        <f>IF(archive_Table3!$M28&lt;50,"‡  ",IF(archive_Table3!W28&gt;=50,"‡  ",IF(archive_Table3!W28&gt;30,CONCATENATE(TEXT(archive_Table3!J28,("0.0"))," †"),archive_Table3!J28)))</f>
        <v>79.901512452123242</v>
      </c>
      <c r="K28" s="84" t="str">
        <f>IF(archive_Table3!$M28&lt;50,"‡  ",IF(archive_Table3!X28&gt;=50,"‡  ",IF(archive_Table3!X28&gt;30,CONCATENATE(TEXT(archive_Table3!K28,("0.0"))," †"),TEXT(archive_Table3!K28,("0.0  ")))))</f>
        <v xml:space="preserve">11.0  </v>
      </c>
      <c r="L28" s="74">
        <f>IF(archive_Table3!$M28&lt;50,"‡  ",IF(archive_Table3!Y28&gt;=50,"‡  ",IF(archive_Table3!Y28&gt;30,CONCATENATE(TEXT(archive_Table3!L28,("0.0"))," †"),archive_Table3!L28)))</f>
        <v>9.0982116420956292</v>
      </c>
      <c r="M28" s="76">
        <f>archive_Table3!M28</f>
        <v>586</v>
      </c>
    </row>
    <row r="29" spans="1:13">
      <c r="A29" s="72" t="s">
        <v>46</v>
      </c>
      <c r="B29" s="73" t="str">
        <f>IF(archive_Table3!$E29&lt;50,"‡  ",IF(archive_Table3!O29&gt;=50,"‡  ",IF(archive_Table3!O29&gt;30,CONCATENATE(TEXT(archive_Table3!B29,("0.0"))," †"),TEXT(archive_Table3!B29,("0.0  ")))))</f>
        <v xml:space="preserve">60.5  </v>
      </c>
      <c r="C29" s="84" t="str">
        <f>IF(archive_Table3!$E29&lt;50,"‡  ",IF(archive_Table3!P29&gt;=50,"‡  ",IF(archive_Table3!P29&gt;30,CONCATENATE(TEXT(archive_Table3!C29,("0.0"))," †"),TEXT(archive_Table3!C29,("0.0  ")))))</f>
        <v xml:space="preserve">27.6  </v>
      </c>
      <c r="D29" s="74" t="str">
        <f>IF(archive_Table3!$E29&lt;50,"‡  ",IF(archive_Table3!Q29&gt;=50,"‡  ",IF(archive_Table3!Q29&gt;30,CONCATENATE(TEXT(archive_Table3!D29,("0.0"))," †"),archive_Table3!D29)))</f>
        <v>12.0 †</v>
      </c>
      <c r="E29" s="75">
        <f>archive_Table3!E29</f>
        <v>81</v>
      </c>
      <c r="F29" s="73" t="str">
        <f>IF(archive_Table3!$I29&lt;50,"‡  ",IF(archive_Table3!S29&gt;=50,"‡  ",IF(archive_Table3!S29&gt;30,CONCATENATE(TEXT(archive_Table3!F29,("0.0"))," †"),TEXT(archive_Table3!F29,("0.0  ")))))</f>
        <v xml:space="preserve">88.8  </v>
      </c>
      <c r="G29" s="84" t="str">
        <f>IF(archive_Table3!$I29&lt;50,"‡  ",IF(archive_Table3!T29&gt;=50,"‡  ",IF(archive_Table3!T29&gt;30,CONCATENATE(TEXT(archive_Table3!G29,("0.0"))," †"),TEXT(archive_Table3!G29,("0.0  ")))))</f>
        <v xml:space="preserve">5.8  </v>
      </c>
      <c r="H29" s="74">
        <f>IF(archive_Table3!$I29&lt;50,"‡  ",IF(archive_Table3!U29&gt;=50,"‡  ",IF(archive_Table3!U29&gt;30,CONCATENATE(TEXT(archive_Table3!H29,("0.0"))," †"),archive_Table3!H29)))</f>
        <v>5.4577292604123224</v>
      </c>
      <c r="I29" s="76">
        <f>archive_Table3!I29</f>
        <v>631</v>
      </c>
      <c r="J29" s="73">
        <f>IF(archive_Table3!$M29&lt;50,"‡  ",IF(archive_Table3!W29&gt;=50,"‡  ",IF(archive_Table3!W29&gt;30,CONCATENATE(TEXT(archive_Table3!J29,("0.0"))," †"),archive_Table3!J29)))</f>
        <v>80.805681875122062</v>
      </c>
      <c r="K29" s="84" t="str">
        <f>IF(archive_Table3!$M29&lt;50,"‡  ",IF(archive_Table3!X29&gt;=50,"‡  ",IF(archive_Table3!X29&gt;30,CONCATENATE(TEXT(archive_Table3!K29,("0.0"))," †"),TEXT(archive_Table3!K29,("0.0  ")))))</f>
        <v xml:space="preserve">11.9  </v>
      </c>
      <c r="L29" s="74">
        <f>IF(archive_Table3!$M29&lt;50,"‡  ",IF(archive_Table3!Y29&gt;=50,"‡  ",IF(archive_Table3!Y29&gt;30,CONCATENATE(TEXT(archive_Table3!L29,("0.0"))," †"),archive_Table3!L29)))</f>
        <v>7.2967378480835103</v>
      </c>
      <c r="M29" s="76">
        <f>archive_Table3!M29</f>
        <v>712</v>
      </c>
    </row>
    <row r="30" spans="1:13">
      <c r="A30" s="72" t="s">
        <v>47</v>
      </c>
      <c r="B30" s="73" t="str">
        <f>IF(archive_Table3!$E30&lt;50,"‡  ",IF(archive_Table3!O30&gt;=50,"‡  ",IF(archive_Table3!O30&gt;30,CONCATENATE(TEXT(archive_Table3!B30,("0.0"))," †"),TEXT(archive_Table3!B30,("0.0  ")))))</f>
        <v xml:space="preserve">72.7  </v>
      </c>
      <c r="C30" s="84" t="str">
        <f>IF(archive_Table3!$E30&lt;50,"‡  ",IF(archive_Table3!P30&gt;=50,"‡  ",IF(archive_Table3!P30&gt;30,CONCATENATE(TEXT(archive_Table3!C30,("0.0"))," †"),TEXT(archive_Table3!C30,("0.0  ")))))</f>
        <v xml:space="preserve">20.1  </v>
      </c>
      <c r="D30" s="74" t="str">
        <f>IF(archive_Table3!$E30&lt;50,"‡  ",IF(archive_Table3!Q30&gt;=50,"‡  ",IF(archive_Table3!Q30&gt;30,CONCATENATE(TEXT(archive_Table3!D30,("0.0"))," †"),archive_Table3!D30)))</f>
        <v>7.2 †</v>
      </c>
      <c r="E30" s="75">
        <f>archive_Table3!E30</f>
        <v>119</v>
      </c>
      <c r="F30" s="73" t="str">
        <f>IF(archive_Table3!$I30&lt;50,"‡  ",IF(archive_Table3!S30&gt;=50,"‡  ",IF(archive_Table3!S30&gt;30,CONCATENATE(TEXT(archive_Table3!F30,("0.0"))," †"),TEXT(archive_Table3!F30,("0.0  ")))))</f>
        <v xml:space="preserve">87.0  </v>
      </c>
      <c r="G30" s="84" t="str">
        <f>IF(archive_Table3!$I30&lt;50,"‡  ",IF(archive_Table3!T30&gt;=50,"‡  ",IF(archive_Table3!T30&gt;30,CONCATENATE(TEXT(archive_Table3!G30,("0.0"))," †"),TEXT(archive_Table3!G30,("0.0  ")))))</f>
        <v xml:space="preserve">6.6  </v>
      </c>
      <c r="H30" s="74">
        <f>IF(archive_Table3!$I30&lt;50,"‡  ",IF(archive_Table3!U30&gt;=50,"‡  ",IF(archive_Table3!U30&gt;30,CONCATENATE(TEXT(archive_Table3!H30,("0.0"))," †"),archive_Table3!H30)))</f>
        <v>6.3767903564476605</v>
      </c>
      <c r="I30" s="76">
        <f>archive_Table3!I30</f>
        <v>591</v>
      </c>
      <c r="J30" s="73">
        <f>IF(archive_Table3!$M30&lt;50,"‡  ",IF(archive_Table3!W30&gt;=50,"‡  ",IF(archive_Table3!W30&gt;30,CONCATENATE(TEXT(archive_Table3!J30,("0.0"))," †"),archive_Table3!J30)))</f>
        <v>83.213421513701689</v>
      </c>
      <c r="K30" s="84" t="str">
        <f>IF(archive_Table3!$M30&lt;50,"‡  ",IF(archive_Table3!X30&gt;=50,"‡  ",IF(archive_Table3!X30&gt;30,CONCATENATE(TEXT(archive_Table3!K30,("0.0"))," †"),TEXT(archive_Table3!K30,("0.0  ")))))</f>
        <v xml:space="preserve">10.2  </v>
      </c>
      <c r="L30" s="74">
        <f>IF(archive_Table3!$M30&lt;50,"‡  ",IF(archive_Table3!Y30&gt;=50,"‡  ",IF(archive_Table3!Y30&gt;30,CONCATENATE(TEXT(archive_Table3!L30,("0.0"))," †"),archive_Table3!L30)))</f>
        <v>6.5955402868378892</v>
      </c>
      <c r="M30" s="76">
        <f>archive_Table3!M30</f>
        <v>710</v>
      </c>
    </row>
    <row r="31" spans="1:13">
      <c r="A31" s="78" t="s">
        <v>48</v>
      </c>
      <c r="B31" s="73" t="str">
        <f>IF(archive_Table3!$E31&lt;50,"‡  ",IF(archive_Table3!O31&gt;=50,"‡  ",IF(archive_Table3!O31&gt;30,CONCATENATE(TEXT(archive_Table3!B31,("0.0"))," †"),TEXT(archive_Table3!B31,("0.0  ")))))</f>
        <v xml:space="preserve">57.9  </v>
      </c>
      <c r="C31" s="84" t="str">
        <f>IF(archive_Table3!$E31&lt;50,"‡  ",IF(archive_Table3!P31&gt;=50,"‡  ",IF(archive_Table3!P31&gt;30,CONCATENATE(TEXT(archive_Table3!C31,("0.0"))," †"),TEXT(archive_Table3!C31,("0.0  ")))))</f>
        <v xml:space="preserve">18.7  </v>
      </c>
      <c r="D31" s="74">
        <f>IF(archive_Table3!$E31&lt;50,"‡  ",IF(archive_Table3!Q31&gt;=50,"‡  ",IF(archive_Table3!Q31&gt;30,CONCATENATE(TEXT(archive_Table3!D31,("0.0"))," †"),archive_Table3!D31)))</f>
        <v>23.456992768945913</v>
      </c>
      <c r="E31" s="75">
        <f>archive_Table3!E31</f>
        <v>71</v>
      </c>
      <c r="F31" s="73" t="str">
        <f>IF(archive_Table3!$I31&lt;50,"‡  ",IF(archive_Table3!S31&gt;=50,"‡  ",IF(archive_Table3!S31&gt;30,CONCATENATE(TEXT(archive_Table3!F31,("0.0"))," †"),TEXT(archive_Table3!F31,("0.0  ")))))</f>
        <v xml:space="preserve">86.6  </v>
      </c>
      <c r="G31" s="84" t="str">
        <f>IF(archive_Table3!$I31&lt;50,"‡  ",IF(archive_Table3!T31&gt;=50,"‡  ",IF(archive_Table3!T31&gt;30,CONCATENATE(TEXT(archive_Table3!G31,("0.0"))," †"),TEXT(archive_Table3!G31,("0.0  ")))))</f>
        <v xml:space="preserve">6.1  </v>
      </c>
      <c r="H31" s="74">
        <f>IF(archive_Table3!$I31&lt;50,"‡  ",IF(archive_Table3!U31&gt;=50,"‡  ",IF(archive_Table3!U31&gt;30,CONCATENATE(TEXT(archive_Table3!H31,("0.0"))," †"),archive_Table3!H31)))</f>
        <v>7.3149571046400146</v>
      </c>
      <c r="I31" s="76">
        <f>archive_Table3!I31</f>
        <v>382</v>
      </c>
      <c r="J31" s="73">
        <f>IF(archive_Table3!$M31&lt;50,"‡  ",IF(archive_Table3!W31&gt;=50,"‡  ",IF(archive_Table3!W31&gt;30,CONCATENATE(TEXT(archive_Table3!J31,("0.0"))," †"),archive_Table3!J31)))</f>
        <v>79.14247344806509</v>
      </c>
      <c r="K31" s="84" t="str">
        <f>IF(archive_Table3!$M31&lt;50,"‡  ",IF(archive_Table3!X31&gt;=50,"‡  ",IF(archive_Table3!X31&gt;30,CONCATENATE(TEXT(archive_Table3!K31,("0.0"))," †"),TEXT(archive_Table3!K31,("0.0  ")))))</f>
        <v xml:space="preserve">9.4  </v>
      </c>
      <c r="L31" s="74">
        <f>IF(archive_Table3!$M31&lt;50,"‡  ",IF(archive_Table3!Y31&gt;=50,"‡  ",IF(archive_Table3!Y31&gt;30,CONCATENATE(TEXT(archive_Table3!L31,("0.0"))," †"),archive_Table3!L31)))</f>
        <v>11.499962496275124</v>
      </c>
      <c r="M31" s="76">
        <f>archive_Table3!M31</f>
        <v>453</v>
      </c>
    </row>
    <row r="32" spans="1:13">
      <c r="A32" s="72" t="s">
        <v>49</v>
      </c>
      <c r="B32" s="73" t="str">
        <f>IF(archive_Table3!$E32&lt;50,"‡  ",IF(archive_Table3!O32&gt;=50,"‡  ",IF(archive_Table3!O32&gt;30,CONCATENATE(TEXT(archive_Table3!B32,("0.0"))," †"),TEXT(archive_Table3!B32,("0.0  ")))))</f>
        <v xml:space="preserve">72.1  </v>
      </c>
      <c r="C32" s="84" t="str">
        <f>IF(archive_Table3!$E32&lt;50,"‡  ",IF(archive_Table3!P32&gt;=50,"‡  ",IF(archive_Table3!P32&gt;30,CONCATENATE(TEXT(archive_Table3!C32,("0.0"))," †"),TEXT(archive_Table3!C32,("0.0  ")))))</f>
        <v xml:space="preserve">23.0  </v>
      </c>
      <c r="D32" s="74" t="str">
        <f>IF(archive_Table3!$E32&lt;50,"‡  ",IF(archive_Table3!Q32&gt;=50,"‡  ",IF(archive_Table3!Q32&gt;30,CONCATENATE(TEXT(archive_Table3!D32,("0.0"))," †"),archive_Table3!D32)))</f>
        <v>5.0 †</v>
      </c>
      <c r="E32" s="75">
        <f>archive_Table3!E32</f>
        <v>116</v>
      </c>
      <c r="F32" s="73" t="str">
        <f>IF(archive_Table3!$I32&lt;50,"‡  ",IF(archive_Table3!S32&gt;=50,"‡  ",IF(archive_Table3!S32&gt;30,CONCATENATE(TEXT(archive_Table3!F32,("0.0"))," †"),TEXT(archive_Table3!F32,("0.0  ")))))</f>
        <v xml:space="preserve">86.4  </v>
      </c>
      <c r="G32" s="84" t="str">
        <f>IF(archive_Table3!$I32&lt;50,"‡  ",IF(archive_Table3!T32&gt;=50,"‡  ",IF(archive_Table3!T32&gt;30,CONCATENATE(TEXT(archive_Table3!G32,("0.0"))," †"),TEXT(archive_Table3!G32,("0.0  ")))))</f>
        <v xml:space="preserve">5.4  </v>
      </c>
      <c r="H32" s="74">
        <f>IF(archive_Table3!$I32&lt;50,"‡  ",IF(archive_Table3!U32&gt;=50,"‡  ",IF(archive_Table3!U32&gt;30,CONCATENATE(TEXT(archive_Table3!H32,("0.0"))," †"),archive_Table3!H32)))</f>
        <v>8.1347168796740519</v>
      </c>
      <c r="I32" s="76">
        <f>archive_Table3!I32</f>
        <v>605</v>
      </c>
      <c r="J32" s="73">
        <f>IF(archive_Table3!$M32&lt;50,"‡  ",IF(archive_Table3!W32&gt;=50,"‡  ",IF(archive_Table3!W32&gt;30,CONCATENATE(TEXT(archive_Table3!J32,("0.0"))," †"),archive_Table3!J32)))</f>
        <v>82.723292871307663</v>
      </c>
      <c r="K32" s="84" t="str">
        <f>IF(archive_Table3!$M32&lt;50,"‡  ",IF(archive_Table3!X32&gt;=50,"‡  ",IF(archive_Table3!X32&gt;30,CONCATENATE(TEXT(archive_Table3!K32,("0.0"))," †"),TEXT(archive_Table3!K32,("0.0  ")))))</f>
        <v xml:space="preserve">10.0  </v>
      </c>
      <c r="L32" s="74">
        <f>IF(archive_Table3!$M32&lt;50,"‡  ",IF(archive_Table3!Y32&gt;=50,"‡  ",IF(archive_Table3!Y32&gt;30,CONCATENATE(TEXT(archive_Table3!L32,("0.0"))," †"),archive_Table3!L32)))</f>
        <v>7.3170114618843023</v>
      </c>
      <c r="M32" s="76">
        <f>archive_Table3!M32</f>
        <v>721</v>
      </c>
    </row>
    <row r="33" spans="1:13" ht="15.75" thickBot="1">
      <c r="A33" s="63" t="s">
        <v>50</v>
      </c>
      <c r="B33" s="79" t="str">
        <f>IF(archive_Table3!$E33&lt;50,"‡  ",IF(archive_Table3!O33&gt;=50,"‡  ",IF(archive_Table3!O33&gt;30,CONCATENATE(TEXT(archive_Table3!B33,("0.0"))," †"),TEXT(archive_Table3!B33,("0.0  ")))))</f>
        <v xml:space="preserve">‡  </v>
      </c>
      <c r="C33" s="81" t="str">
        <f>IF(archive_Table3!$E33&lt;50,"‡  ",IF(archive_Table3!P33&gt;=50,"‡  ",IF(archive_Table3!P33&gt;30,CONCATENATE(TEXT(archive_Table3!C33,("0.0"))," †"),TEXT(archive_Table3!C33,("0.0  ")))))</f>
        <v xml:space="preserve">‡  </v>
      </c>
      <c r="D33" s="80" t="str">
        <f>IF(archive_Table3!$E33&lt;50,"‡  ",IF(archive_Table3!Q33&gt;=50,"‡  ",IF(archive_Table3!Q33&gt;30,CONCATENATE(TEXT(archive_Table3!D33,("0.0"))," †"),archive_Table3!D33)))</f>
        <v xml:space="preserve">‡  </v>
      </c>
      <c r="E33" s="82">
        <f>archive_Table3!E33</f>
        <v>39</v>
      </c>
      <c r="F33" s="79" t="str">
        <f>IF(archive_Table3!$I33&lt;50,"‡  ",IF(archive_Table3!S33&gt;=50,"‡  ",IF(archive_Table3!S33&gt;30,CONCATENATE(TEXT(archive_Table3!F33,("0.0"))," †"),TEXT(archive_Table3!F33,("0.0  ")))))</f>
        <v xml:space="preserve">87.6  </v>
      </c>
      <c r="G33" s="81" t="str">
        <f>IF(archive_Table3!$I33&lt;50,"‡  ",IF(archive_Table3!T33&gt;=50,"‡  ",IF(archive_Table3!T33&gt;30,CONCATENATE(TEXT(archive_Table3!G33,("0.0"))," †"),TEXT(archive_Table3!G33,("0.0  ")))))</f>
        <v>4.4 †</v>
      </c>
      <c r="H33" s="80">
        <f>IF(archive_Table3!$I33&lt;50,"‡  ",IF(archive_Table3!U33&gt;=50,"‡  ",IF(archive_Table3!U33&gt;30,CONCATENATE(TEXT(archive_Table3!H33,("0.0"))," †"),archive_Table3!H33)))</f>
        <v>7.9516945123957257</v>
      </c>
      <c r="I33" s="83">
        <f>archive_Table3!I33</f>
        <v>207</v>
      </c>
      <c r="J33" s="79">
        <f>IF(archive_Table3!$M33&lt;50,"‡  ",IF(archive_Table3!W33&gt;=50,"‡  ",IF(archive_Table3!W33&gt;30,CONCATENATE(TEXT(archive_Table3!J33,("0.0"))," †"),archive_Table3!J33)))</f>
        <v>83.003448900335101</v>
      </c>
      <c r="K33" s="81" t="str">
        <f>IF(archive_Table3!$M33&lt;50,"‡  ",IF(archive_Table3!X33&gt;=50,"‡  ",IF(archive_Table3!X33&gt;30,CONCATENATE(TEXT(archive_Table3!K33,("0.0"))," †"),TEXT(archive_Table3!K33,("0.0  ")))))</f>
        <v xml:space="preserve">10.2  </v>
      </c>
      <c r="L33" s="80">
        <f>IF(archive_Table3!$M33&lt;50,"‡  ",IF(archive_Table3!Y33&gt;=50,"‡  ",IF(archive_Table3!Y33&gt;30,CONCATENATE(TEXT(archive_Table3!L33,("0.0"))," †"),archive_Table3!L33)))</f>
        <v>6.7691392387636009</v>
      </c>
      <c r="M33" s="83">
        <f>archive_Table3!M33</f>
        <v>246</v>
      </c>
    </row>
    <row r="34" spans="1:13" ht="36" customHeight="1">
      <c r="A34" s="185" t="str">
        <f>archive_Table3!A35</f>
        <v>Notes: ‡      Estimate is suppressed due to small sample size (denominator &lt;50 observations) or high relative standard error (&gt;50%) †       Estimate has a relative standard error between 30% - 49.9% and should be interpreted with caution. (1) All percentages represent the weighted percentage of eligible respondents using the method/combination. All sample sizes are unweighted.</v>
      </c>
      <c r="B34" s="185"/>
      <c r="C34" s="185"/>
      <c r="D34" s="185"/>
      <c r="E34" s="185"/>
      <c r="F34" s="185"/>
      <c r="G34" s="185"/>
      <c r="H34" s="185"/>
      <c r="I34" s="185"/>
      <c r="J34" s="185"/>
      <c r="K34" s="185"/>
      <c r="L34" s="185"/>
      <c r="M34" s="185"/>
    </row>
    <row r="35" spans="1:13" ht="60" customHeight="1"/>
  </sheetData>
  <mergeCells count="13">
    <mergeCell ref="A34:M34"/>
    <mergeCell ref="K3:L3"/>
    <mergeCell ref="B2:E2"/>
    <mergeCell ref="M3:M4"/>
    <mergeCell ref="B3:B4"/>
    <mergeCell ref="C3:D3"/>
    <mergeCell ref="E3:E4"/>
    <mergeCell ref="F3:F4"/>
    <mergeCell ref="G3:H3"/>
    <mergeCell ref="I3:I4"/>
    <mergeCell ref="J3:J4"/>
    <mergeCell ref="J2:M2"/>
    <mergeCell ref="F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5CDB-A219-4FDC-9E20-997E4E3FF919}">
  <sheetPr codeName="Sheet8">
    <pageSetUpPr fitToPage="1"/>
  </sheetPr>
  <dimension ref="A1:L36"/>
  <sheetViews>
    <sheetView zoomScale="165" zoomScaleNormal="100" workbookViewId="0">
      <selection activeCell="O12" sqref="O12"/>
    </sheetView>
  </sheetViews>
  <sheetFormatPr defaultColWidth="9.140625" defaultRowHeight="15"/>
  <cols>
    <col min="1" max="1" width="11.7109375" customWidth="1"/>
    <col min="2" max="4" width="7" customWidth="1"/>
    <col min="5" max="5" width="5.7109375" customWidth="1"/>
    <col min="6" max="6" width="7.85546875" customWidth="1"/>
    <col min="7" max="9" width="7" customWidth="1"/>
    <col min="10" max="10" width="6.28515625" customWidth="1"/>
    <col min="11" max="11" width="7" customWidth="1"/>
    <col min="12" max="12" width="5.7109375" customWidth="1"/>
  </cols>
  <sheetData>
    <row r="1" spans="1:12" s="41" customFormat="1" ht="47.45" customHeight="1">
      <c r="A1" s="170" t="s">
        <v>670</v>
      </c>
      <c r="B1" s="170"/>
      <c r="C1" s="170"/>
      <c r="D1" s="170"/>
      <c r="E1" s="170"/>
      <c r="F1" s="170"/>
      <c r="G1" s="170"/>
      <c r="H1" s="170"/>
      <c r="I1" s="170"/>
      <c r="J1" s="170"/>
      <c r="K1" s="170"/>
      <c r="L1" s="170"/>
    </row>
    <row r="2" spans="1:12" s="5" customFormat="1" ht="58.5" customHeight="1">
      <c r="A2" s="126"/>
      <c r="B2" s="91" t="s">
        <v>705</v>
      </c>
      <c r="C2" s="110" t="s">
        <v>700</v>
      </c>
      <c r="D2" s="110" t="s">
        <v>701</v>
      </c>
      <c r="E2" s="110" t="s">
        <v>699</v>
      </c>
      <c r="F2" s="110" t="s">
        <v>746</v>
      </c>
      <c r="G2" s="110" t="s">
        <v>702</v>
      </c>
      <c r="H2" s="110" t="s">
        <v>703</v>
      </c>
      <c r="I2" s="110" t="s">
        <v>707</v>
      </c>
      <c r="J2" s="110" t="s">
        <v>734</v>
      </c>
      <c r="K2" s="110" t="s">
        <v>704</v>
      </c>
      <c r="L2" s="110" t="s">
        <v>17</v>
      </c>
    </row>
    <row r="3" spans="1:12" s="4" customFormat="1" ht="15" customHeight="1">
      <c r="A3" s="111" t="s">
        <v>706</v>
      </c>
      <c r="B3" s="90" t="s">
        <v>57</v>
      </c>
      <c r="C3" s="90" t="s">
        <v>57</v>
      </c>
      <c r="D3" s="90" t="s">
        <v>57</v>
      </c>
      <c r="E3" s="90" t="s">
        <v>57</v>
      </c>
      <c r="F3" s="90" t="s">
        <v>57</v>
      </c>
      <c r="G3" s="90" t="s">
        <v>57</v>
      </c>
      <c r="H3" s="90" t="s">
        <v>57</v>
      </c>
      <c r="I3" s="90" t="s">
        <v>57</v>
      </c>
      <c r="J3" s="90" t="s">
        <v>57</v>
      </c>
      <c r="K3" s="90" t="s">
        <v>57</v>
      </c>
      <c r="L3" s="90" t="s">
        <v>82</v>
      </c>
    </row>
    <row r="4" spans="1:12">
      <c r="A4" s="131" t="s">
        <v>24</v>
      </c>
      <c r="B4" s="84" t="s">
        <v>163</v>
      </c>
      <c r="C4" s="84" t="s">
        <v>188</v>
      </c>
      <c r="D4" s="84" t="s">
        <v>209</v>
      </c>
      <c r="E4" s="84">
        <v>7.7</v>
      </c>
      <c r="F4" s="132" t="s">
        <v>219</v>
      </c>
      <c r="G4" s="132" t="s">
        <v>246</v>
      </c>
      <c r="H4" s="84" t="s">
        <v>669</v>
      </c>
      <c r="I4" s="84" t="s">
        <v>203</v>
      </c>
      <c r="J4" s="84" t="s">
        <v>669</v>
      </c>
      <c r="K4" s="84" t="s">
        <v>294</v>
      </c>
      <c r="L4" s="40">
        <v>381</v>
      </c>
    </row>
    <row r="5" spans="1:12">
      <c r="A5" s="131" t="s">
        <v>25</v>
      </c>
      <c r="B5" s="84" t="s">
        <v>164</v>
      </c>
      <c r="C5" s="84" t="s">
        <v>189</v>
      </c>
      <c r="D5" s="84" t="s">
        <v>669</v>
      </c>
      <c r="E5" s="84">
        <v>10.9</v>
      </c>
      <c r="F5" s="132" t="s">
        <v>227</v>
      </c>
      <c r="G5" s="132" t="s">
        <v>247</v>
      </c>
      <c r="H5" s="84" t="s">
        <v>669</v>
      </c>
      <c r="I5" s="84" t="s">
        <v>272</v>
      </c>
      <c r="J5" s="84" t="s">
        <v>144</v>
      </c>
      <c r="K5" s="84" t="s">
        <v>294</v>
      </c>
      <c r="L5" s="40">
        <v>324</v>
      </c>
    </row>
    <row r="6" spans="1:12">
      <c r="A6" s="131" t="s">
        <v>26</v>
      </c>
      <c r="B6" s="84" t="s">
        <v>165</v>
      </c>
      <c r="C6" s="84" t="s">
        <v>190</v>
      </c>
      <c r="D6" s="84" t="s">
        <v>669</v>
      </c>
      <c r="E6" s="84">
        <v>12.2</v>
      </c>
      <c r="F6" s="132" t="s">
        <v>221</v>
      </c>
      <c r="G6" s="132" t="s">
        <v>248</v>
      </c>
      <c r="H6" s="84" t="s">
        <v>669</v>
      </c>
      <c r="I6" s="84" t="s">
        <v>180</v>
      </c>
      <c r="J6" s="84" t="s">
        <v>285</v>
      </c>
      <c r="K6" s="84" t="s">
        <v>176</v>
      </c>
      <c r="L6" s="40">
        <v>375</v>
      </c>
    </row>
    <row r="7" spans="1:12">
      <c r="A7" s="131" t="s">
        <v>27</v>
      </c>
      <c r="B7" s="84" t="s">
        <v>166</v>
      </c>
      <c r="C7" s="84" t="s">
        <v>191</v>
      </c>
      <c r="D7" s="84" t="s">
        <v>669</v>
      </c>
      <c r="E7" s="84">
        <v>10.3</v>
      </c>
      <c r="F7" s="132" t="s">
        <v>228</v>
      </c>
      <c r="G7" s="132" t="s">
        <v>249</v>
      </c>
      <c r="H7" s="84" t="s">
        <v>669</v>
      </c>
      <c r="I7" s="84" t="s">
        <v>273</v>
      </c>
      <c r="J7" s="84" t="s">
        <v>178</v>
      </c>
      <c r="K7" s="84" t="s">
        <v>295</v>
      </c>
      <c r="L7" s="40">
        <v>887</v>
      </c>
    </row>
    <row r="8" spans="1:12">
      <c r="A8" s="131" t="s">
        <v>51</v>
      </c>
      <c r="B8" s="84" t="s">
        <v>167</v>
      </c>
      <c r="C8" s="84" t="s">
        <v>192</v>
      </c>
      <c r="D8" s="84" t="s">
        <v>669</v>
      </c>
      <c r="E8" s="84">
        <v>19.3</v>
      </c>
      <c r="F8" s="132" t="s">
        <v>229</v>
      </c>
      <c r="G8" s="132" t="s">
        <v>250</v>
      </c>
      <c r="H8" s="84" t="s">
        <v>669</v>
      </c>
      <c r="I8" s="84" t="s">
        <v>274</v>
      </c>
      <c r="J8" s="84" t="s">
        <v>286</v>
      </c>
      <c r="K8" s="84" t="s">
        <v>182</v>
      </c>
      <c r="L8" s="40">
        <v>431</v>
      </c>
    </row>
    <row r="9" spans="1:12">
      <c r="A9" s="131" t="s">
        <v>28</v>
      </c>
      <c r="B9" s="84" t="s">
        <v>168</v>
      </c>
      <c r="C9" s="84" t="s">
        <v>184</v>
      </c>
      <c r="D9" s="84" t="s">
        <v>190</v>
      </c>
      <c r="E9" s="84">
        <v>9.9</v>
      </c>
      <c r="F9" s="132" t="s">
        <v>230</v>
      </c>
      <c r="G9" s="132" t="s">
        <v>251</v>
      </c>
      <c r="H9" s="84" t="s">
        <v>669</v>
      </c>
      <c r="I9" s="84" t="s">
        <v>669</v>
      </c>
      <c r="J9" s="84" t="s">
        <v>274</v>
      </c>
      <c r="K9" s="84" t="s">
        <v>258</v>
      </c>
      <c r="L9" s="40">
        <v>340</v>
      </c>
    </row>
    <row r="10" spans="1:12">
      <c r="A10" s="131" t="s">
        <v>29</v>
      </c>
      <c r="B10" s="84" t="s">
        <v>669</v>
      </c>
      <c r="C10" s="84" t="s">
        <v>669</v>
      </c>
      <c r="D10" s="84" t="s">
        <v>669</v>
      </c>
      <c r="E10" s="84">
        <v>13.2</v>
      </c>
      <c r="F10" s="132" t="s">
        <v>231</v>
      </c>
      <c r="G10" s="132" t="s">
        <v>252</v>
      </c>
      <c r="H10" s="84" t="s">
        <v>669</v>
      </c>
      <c r="I10" s="84" t="s">
        <v>143</v>
      </c>
      <c r="J10" s="84" t="s">
        <v>669</v>
      </c>
      <c r="K10" s="84" t="s">
        <v>296</v>
      </c>
      <c r="L10" s="40">
        <v>215</v>
      </c>
    </row>
    <row r="11" spans="1:12">
      <c r="A11" s="131" t="s">
        <v>30</v>
      </c>
      <c r="B11" s="84" t="s">
        <v>169</v>
      </c>
      <c r="C11" s="84" t="s">
        <v>166</v>
      </c>
      <c r="D11" s="84" t="s">
        <v>210</v>
      </c>
      <c r="E11" s="84">
        <v>13.8</v>
      </c>
      <c r="F11" s="132" t="s">
        <v>232</v>
      </c>
      <c r="G11" s="132" t="s">
        <v>228</v>
      </c>
      <c r="H11" s="84" t="s">
        <v>214</v>
      </c>
      <c r="I11" s="84" t="s">
        <v>178</v>
      </c>
      <c r="J11" s="84" t="s">
        <v>287</v>
      </c>
      <c r="K11" s="84" t="s">
        <v>243</v>
      </c>
      <c r="L11" s="40">
        <v>921</v>
      </c>
    </row>
    <row r="12" spans="1:12">
      <c r="A12" s="131" t="s">
        <v>31</v>
      </c>
      <c r="B12" s="84" t="s">
        <v>170</v>
      </c>
      <c r="C12" s="84" t="s">
        <v>193</v>
      </c>
      <c r="D12" s="84" t="s">
        <v>211</v>
      </c>
      <c r="E12" s="84">
        <v>13.2</v>
      </c>
      <c r="F12" s="132" t="s">
        <v>233</v>
      </c>
      <c r="G12" s="132" t="s">
        <v>253</v>
      </c>
      <c r="H12" s="84" t="s">
        <v>268</v>
      </c>
      <c r="I12" s="84" t="s">
        <v>275</v>
      </c>
      <c r="J12" s="84" t="s">
        <v>288</v>
      </c>
      <c r="K12" s="84" t="s">
        <v>297</v>
      </c>
      <c r="L12" s="40">
        <v>945</v>
      </c>
    </row>
    <row r="13" spans="1:12">
      <c r="A13" s="131" t="s">
        <v>32</v>
      </c>
      <c r="B13" s="84" t="s">
        <v>171</v>
      </c>
      <c r="C13" s="84" t="s">
        <v>141</v>
      </c>
      <c r="D13" s="84" t="s">
        <v>669</v>
      </c>
      <c r="E13" s="84">
        <v>15.4</v>
      </c>
      <c r="F13" s="132" t="s">
        <v>234</v>
      </c>
      <c r="G13" s="132" t="s">
        <v>226</v>
      </c>
      <c r="H13" s="84" t="s">
        <v>669</v>
      </c>
      <c r="I13" s="84" t="s">
        <v>276</v>
      </c>
      <c r="J13" s="84" t="s">
        <v>139</v>
      </c>
      <c r="K13" s="84" t="s">
        <v>298</v>
      </c>
      <c r="L13" s="40">
        <v>498</v>
      </c>
    </row>
    <row r="14" spans="1:12">
      <c r="A14" s="131" t="s">
        <v>33</v>
      </c>
      <c r="B14" s="84" t="s">
        <v>172</v>
      </c>
      <c r="C14" s="84" t="s">
        <v>194</v>
      </c>
      <c r="D14" s="84" t="s">
        <v>669</v>
      </c>
      <c r="E14" s="84">
        <v>14.6</v>
      </c>
      <c r="F14" s="132" t="s">
        <v>232</v>
      </c>
      <c r="G14" s="132" t="s">
        <v>254</v>
      </c>
      <c r="H14" s="84" t="s">
        <v>269</v>
      </c>
      <c r="I14" s="84" t="s">
        <v>277</v>
      </c>
      <c r="J14" s="84" t="s">
        <v>277</v>
      </c>
      <c r="K14" s="84" t="s">
        <v>299</v>
      </c>
      <c r="L14" s="40">
        <v>800</v>
      </c>
    </row>
    <row r="15" spans="1:12">
      <c r="A15" s="131" t="s">
        <v>34</v>
      </c>
      <c r="B15" s="84" t="s">
        <v>173</v>
      </c>
      <c r="C15" s="84" t="s">
        <v>195</v>
      </c>
      <c r="D15" s="84" t="s">
        <v>140</v>
      </c>
      <c r="E15" s="84">
        <v>19.7</v>
      </c>
      <c r="F15" s="132" t="s">
        <v>235</v>
      </c>
      <c r="G15" s="132" t="s">
        <v>255</v>
      </c>
      <c r="H15" s="84" t="s">
        <v>270</v>
      </c>
      <c r="I15" s="84" t="s">
        <v>175</v>
      </c>
      <c r="J15" s="84" t="s">
        <v>280</v>
      </c>
      <c r="K15" s="84" t="s">
        <v>300</v>
      </c>
      <c r="L15" s="165">
        <v>1506</v>
      </c>
    </row>
    <row r="16" spans="1:12">
      <c r="A16" s="131" t="s">
        <v>35</v>
      </c>
      <c r="B16" s="84" t="s">
        <v>174</v>
      </c>
      <c r="C16" s="84" t="s">
        <v>179</v>
      </c>
      <c r="D16" s="84" t="s">
        <v>669</v>
      </c>
      <c r="E16" s="84">
        <v>15.8</v>
      </c>
      <c r="F16" s="132" t="s">
        <v>220</v>
      </c>
      <c r="G16" s="132" t="s">
        <v>226</v>
      </c>
      <c r="H16" s="84" t="s">
        <v>669</v>
      </c>
      <c r="I16" s="84" t="s">
        <v>173</v>
      </c>
      <c r="J16" s="84" t="s">
        <v>669</v>
      </c>
      <c r="K16" s="84" t="s">
        <v>256</v>
      </c>
      <c r="L16" s="40">
        <v>347</v>
      </c>
    </row>
    <row r="17" spans="1:12">
      <c r="A17" s="131" t="s">
        <v>36</v>
      </c>
      <c r="B17" s="84" t="s">
        <v>143</v>
      </c>
      <c r="C17" s="84" t="s">
        <v>196</v>
      </c>
      <c r="D17" s="84" t="s">
        <v>669</v>
      </c>
      <c r="E17" s="84">
        <v>9.6999999999999993</v>
      </c>
      <c r="F17" s="132" t="s">
        <v>230</v>
      </c>
      <c r="G17" s="132" t="s">
        <v>256</v>
      </c>
      <c r="H17" s="84" t="s">
        <v>669</v>
      </c>
      <c r="I17" s="84" t="s">
        <v>192</v>
      </c>
      <c r="J17" s="84" t="s">
        <v>669</v>
      </c>
      <c r="K17" s="84" t="s">
        <v>301</v>
      </c>
      <c r="L17" s="40">
        <v>271</v>
      </c>
    </row>
    <row r="18" spans="1:12">
      <c r="A18" s="131" t="s">
        <v>37</v>
      </c>
      <c r="B18" s="84" t="s">
        <v>175</v>
      </c>
      <c r="C18" s="84" t="s">
        <v>197</v>
      </c>
      <c r="D18" s="84" t="s">
        <v>669</v>
      </c>
      <c r="E18" s="84">
        <v>13</v>
      </c>
      <c r="F18" s="132" t="s">
        <v>236</v>
      </c>
      <c r="G18" s="132" t="s">
        <v>257</v>
      </c>
      <c r="H18" s="84" t="s">
        <v>215</v>
      </c>
      <c r="I18" s="84" t="s">
        <v>174</v>
      </c>
      <c r="J18" s="84" t="s">
        <v>175</v>
      </c>
      <c r="K18" s="84" t="s">
        <v>187</v>
      </c>
      <c r="L18" s="40">
        <v>751</v>
      </c>
    </row>
    <row r="19" spans="1:12">
      <c r="A19" s="131" t="s">
        <v>38</v>
      </c>
      <c r="B19" s="84" t="s">
        <v>176</v>
      </c>
      <c r="C19" s="84" t="s">
        <v>198</v>
      </c>
      <c r="D19" s="84" t="s">
        <v>211</v>
      </c>
      <c r="E19" s="84">
        <v>13.7</v>
      </c>
      <c r="F19" s="132" t="s">
        <v>237</v>
      </c>
      <c r="G19" s="132" t="s">
        <v>232</v>
      </c>
      <c r="H19" s="84" t="s">
        <v>669</v>
      </c>
      <c r="I19" s="84" t="s">
        <v>278</v>
      </c>
      <c r="J19" s="84" t="s">
        <v>669</v>
      </c>
      <c r="K19" s="84" t="s">
        <v>228</v>
      </c>
      <c r="L19" s="40">
        <v>403</v>
      </c>
    </row>
    <row r="20" spans="1:12">
      <c r="A20" s="131" t="s">
        <v>39</v>
      </c>
      <c r="B20" s="84" t="s">
        <v>177</v>
      </c>
      <c r="C20" s="84" t="s">
        <v>199</v>
      </c>
      <c r="D20" s="84" t="s">
        <v>669</v>
      </c>
      <c r="E20" s="84">
        <v>17.3</v>
      </c>
      <c r="F20" s="132" t="s">
        <v>176</v>
      </c>
      <c r="G20" s="132" t="s">
        <v>258</v>
      </c>
      <c r="H20" s="84" t="s">
        <v>669</v>
      </c>
      <c r="I20" s="84" t="s">
        <v>279</v>
      </c>
      <c r="J20" s="84" t="s">
        <v>197</v>
      </c>
      <c r="K20" s="84" t="s">
        <v>222</v>
      </c>
      <c r="L20" s="40">
        <v>496</v>
      </c>
    </row>
    <row r="21" spans="1:12">
      <c r="A21" s="131" t="s">
        <v>40</v>
      </c>
      <c r="B21" s="84" t="s">
        <v>178</v>
      </c>
      <c r="C21" s="84" t="s">
        <v>200</v>
      </c>
      <c r="D21" s="84" t="s">
        <v>669</v>
      </c>
      <c r="E21" s="84">
        <v>13.1</v>
      </c>
      <c r="F21" s="132" t="s">
        <v>232</v>
      </c>
      <c r="G21" s="132" t="s">
        <v>259</v>
      </c>
      <c r="H21" s="84" t="s">
        <v>669</v>
      </c>
      <c r="I21" s="84" t="s">
        <v>186</v>
      </c>
      <c r="J21" s="84" t="s">
        <v>183</v>
      </c>
      <c r="K21" s="84" t="s">
        <v>245</v>
      </c>
      <c r="L21" s="40">
        <v>866</v>
      </c>
    </row>
    <row r="22" spans="1:12">
      <c r="A22" s="131" t="s">
        <v>41</v>
      </c>
      <c r="B22" s="84" t="s">
        <v>179</v>
      </c>
      <c r="C22" s="84" t="s">
        <v>201</v>
      </c>
      <c r="D22" s="84" t="s">
        <v>669</v>
      </c>
      <c r="E22" s="84">
        <v>14</v>
      </c>
      <c r="F22" s="132" t="s">
        <v>238</v>
      </c>
      <c r="G22" s="132" t="s">
        <v>179</v>
      </c>
      <c r="H22" s="84" t="s">
        <v>669</v>
      </c>
      <c r="I22" s="84" t="s">
        <v>280</v>
      </c>
      <c r="J22" s="84" t="s">
        <v>284</v>
      </c>
      <c r="K22" s="84" t="s">
        <v>299</v>
      </c>
      <c r="L22" s="40">
        <v>326</v>
      </c>
    </row>
    <row r="23" spans="1:12">
      <c r="A23" s="131" t="s">
        <v>42</v>
      </c>
      <c r="B23" s="84" t="s">
        <v>180</v>
      </c>
      <c r="C23" s="84" t="s">
        <v>202</v>
      </c>
      <c r="D23" s="84" t="s">
        <v>212</v>
      </c>
      <c r="E23" s="84">
        <v>21.3</v>
      </c>
      <c r="F23" s="132" t="s">
        <v>239</v>
      </c>
      <c r="G23" s="132" t="s">
        <v>260</v>
      </c>
      <c r="H23" s="84" t="s">
        <v>669</v>
      </c>
      <c r="I23" s="84" t="s">
        <v>281</v>
      </c>
      <c r="J23" s="84" t="s">
        <v>289</v>
      </c>
      <c r="K23" s="84" t="s">
        <v>219</v>
      </c>
      <c r="L23" s="40">
        <v>655</v>
      </c>
    </row>
    <row r="24" spans="1:12">
      <c r="A24" s="131" t="s">
        <v>43</v>
      </c>
      <c r="B24" s="84" t="s">
        <v>181</v>
      </c>
      <c r="C24" s="84" t="s">
        <v>203</v>
      </c>
      <c r="D24" s="84" t="s">
        <v>669</v>
      </c>
      <c r="E24" s="84">
        <v>4.3</v>
      </c>
      <c r="F24" s="132" t="s">
        <v>240</v>
      </c>
      <c r="G24" s="132" t="s">
        <v>261</v>
      </c>
      <c r="H24" s="84" t="s">
        <v>271</v>
      </c>
      <c r="I24" s="84" t="s">
        <v>282</v>
      </c>
      <c r="J24" s="84" t="s">
        <v>214</v>
      </c>
      <c r="K24" s="84" t="s">
        <v>302</v>
      </c>
      <c r="L24" s="40">
        <v>862</v>
      </c>
    </row>
    <row r="25" spans="1:12">
      <c r="A25" s="131" t="s">
        <v>44</v>
      </c>
      <c r="B25" s="84" t="s">
        <v>175</v>
      </c>
      <c r="C25" s="84" t="s">
        <v>204</v>
      </c>
      <c r="D25" s="84" t="s">
        <v>213</v>
      </c>
      <c r="E25" s="84">
        <v>13.8</v>
      </c>
      <c r="F25" s="132" t="s">
        <v>241</v>
      </c>
      <c r="G25" s="132" t="s">
        <v>262</v>
      </c>
      <c r="H25" s="84" t="s">
        <v>669</v>
      </c>
      <c r="I25" s="84" t="s">
        <v>283</v>
      </c>
      <c r="J25" s="84" t="s">
        <v>284</v>
      </c>
      <c r="K25" s="84" t="s">
        <v>207</v>
      </c>
      <c r="L25" s="40">
        <v>474</v>
      </c>
    </row>
    <row r="26" spans="1:12">
      <c r="A26" s="131" t="s">
        <v>45</v>
      </c>
      <c r="B26" s="84" t="s">
        <v>182</v>
      </c>
      <c r="C26" s="84" t="s">
        <v>205</v>
      </c>
      <c r="D26" s="84" t="s">
        <v>669</v>
      </c>
      <c r="E26" s="84">
        <v>14.3</v>
      </c>
      <c r="F26" s="132" t="s">
        <v>242</v>
      </c>
      <c r="G26" s="132" t="s">
        <v>263</v>
      </c>
      <c r="H26" s="84" t="s">
        <v>669</v>
      </c>
      <c r="I26" s="84" t="s">
        <v>172</v>
      </c>
      <c r="J26" s="84" t="s">
        <v>287</v>
      </c>
      <c r="K26" s="84" t="s">
        <v>263</v>
      </c>
      <c r="L26" s="40">
        <v>711</v>
      </c>
    </row>
    <row r="27" spans="1:12">
      <c r="A27" s="131" t="s">
        <v>46</v>
      </c>
      <c r="B27" s="84" t="s">
        <v>183</v>
      </c>
      <c r="C27" s="84" t="s">
        <v>206</v>
      </c>
      <c r="D27" s="84" t="s">
        <v>214</v>
      </c>
      <c r="E27" s="84">
        <v>24.5</v>
      </c>
      <c r="F27" s="132" t="s">
        <v>237</v>
      </c>
      <c r="G27" s="132" t="s">
        <v>264</v>
      </c>
      <c r="H27" s="84" t="s">
        <v>669</v>
      </c>
      <c r="I27" s="84" t="s">
        <v>284</v>
      </c>
      <c r="J27" s="84" t="s">
        <v>216</v>
      </c>
      <c r="K27" s="84" t="s">
        <v>178</v>
      </c>
      <c r="L27" s="40">
        <v>811</v>
      </c>
    </row>
    <row r="28" spans="1:12">
      <c r="A28" s="131" t="s">
        <v>47</v>
      </c>
      <c r="B28" s="84" t="s">
        <v>184</v>
      </c>
      <c r="C28" s="84" t="s">
        <v>184</v>
      </c>
      <c r="D28" s="84" t="s">
        <v>215</v>
      </c>
      <c r="E28" s="84">
        <v>16</v>
      </c>
      <c r="F28" s="132" t="s">
        <v>243</v>
      </c>
      <c r="G28" s="132" t="s">
        <v>265</v>
      </c>
      <c r="H28" s="84" t="s">
        <v>269</v>
      </c>
      <c r="I28" s="84" t="s">
        <v>175</v>
      </c>
      <c r="J28" s="84" t="s">
        <v>290</v>
      </c>
      <c r="K28" s="84" t="s">
        <v>303</v>
      </c>
      <c r="L28" s="40">
        <v>852</v>
      </c>
    </row>
    <row r="29" spans="1:12">
      <c r="A29" s="131" t="s">
        <v>48</v>
      </c>
      <c r="B29" s="84" t="s">
        <v>185</v>
      </c>
      <c r="C29" s="84" t="s">
        <v>143</v>
      </c>
      <c r="D29" s="84" t="s">
        <v>669</v>
      </c>
      <c r="E29" s="84">
        <v>11</v>
      </c>
      <c r="F29" s="132" t="s">
        <v>244</v>
      </c>
      <c r="G29" s="132" t="s">
        <v>131</v>
      </c>
      <c r="H29" s="84" t="s">
        <v>669</v>
      </c>
      <c r="I29" s="84" t="s">
        <v>208</v>
      </c>
      <c r="J29" s="84" t="s">
        <v>291</v>
      </c>
      <c r="K29" s="84" t="s">
        <v>255</v>
      </c>
      <c r="L29" s="40">
        <v>543</v>
      </c>
    </row>
    <row r="30" spans="1:12">
      <c r="A30" s="131" t="s">
        <v>49</v>
      </c>
      <c r="B30" s="84" t="s">
        <v>186</v>
      </c>
      <c r="C30" s="84" t="s">
        <v>207</v>
      </c>
      <c r="D30" s="84" t="s">
        <v>669</v>
      </c>
      <c r="E30" s="84">
        <v>17.399999999999999</v>
      </c>
      <c r="F30" s="132" t="s">
        <v>232</v>
      </c>
      <c r="G30" s="132" t="s">
        <v>266</v>
      </c>
      <c r="H30" s="84" t="s">
        <v>669</v>
      </c>
      <c r="I30" s="84" t="s">
        <v>190</v>
      </c>
      <c r="J30" s="84" t="s">
        <v>292</v>
      </c>
      <c r="K30" s="84" t="s">
        <v>255</v>
      </c>
      <c r="L30" s="40">
        <v>850</v>
      </c>
    </row>
    <row r="31" spans="1:12">
      <c r="A31" s="133" t="s">
        <v>50</v>
      </c>
      <c r="B31" s="134" t="s">
        <v>187</v>
      </c>
      <c r="C31" s="134" t="s">
        <v>208</v>
      </c>
      <c r="D31" s="134" t="s">
        <v>669</v>
      </c>
      <c r="E31" s="134">
        <v>16.899999999999999</v>
      </c>
      <c r="F31" s="134" t="s">
        <v>245</v>
      </c>
      <c r="G31" s="134" t="s">
        <v>267</v>
      </c>
      <c r="H31" s="134" t="s">
        <v>669</v>
      </c>
      <c r="I31" s="134" t="s">
        <v>669</v>
      </c>
      <c r="J31" s="134" t="s">
        <v>293</v>
      </c>
      <c r="K31" s="134" t="s">
        <v>304</v>
      </c>
      <c r="L31" s="135">
        <v>283</v>
      </c>
    </row>
    <row r="32" spans="1:12" ht="105.75" customHeight="1">
      <c r="A32" s="200" t="s">
        <v>742</v>
      </c>
      <c r="B32" s="200"/>
      <c r="C32" s="200"/>
      <c r="D32" s="200"/>
      <c r="E32" s="200"/>
      <c r="F32" s="200"/>
      <c r="G32" s="200"/>
      <c r="H32" s="200"/>
      <c r="I32" s="200"/>
      <c r="J32" s="200"/>
      <c r="K32" s="200"/>
      <c r="L32" s="200"/>
    </row>
    <row r="33" spans="1:12">
      <c r="A33" s="40"/>
      <c r="B33" s="40"/>
      <c r="C33" s="40"/>
      <c r="D33" s="40"/>
      <c r="E33" s="40"/>
      <c r="F33" s="40"/>
      <c r="G33" s="40"/>
      <c r="H33" s="40"/>
      <c r="I33" s="40"/>
      <c r="J33" s="40"/>
      <c r="K33" s="40"/>
      <c r="L33" s="40"/>
    </row>
    <row r="34" spans="1:12">
      <c r="A34" s="40"/>
      <c r="B34" s="40"/>
      <c r="C34" s="40"/>
      <c r="D34" s="40"/>
      <c r="E34" s="40"/>
      <c r="F34" s="40"/>
      <c r="G34" s="40"/>
      <c r="H34" s="40"/>
      <c r="I34" s="40"/>
      <c r="J34" s="40"/>
      <c r="K34" s="40"/>
      <c r="L34" s="40"/>
    </row>
    <row r="35" spans="1:12">
      <c r="A35" s="123"/>
      <c r="B35" s="123"/>
      <c r="C35" s="123"/>
      <c r="D35" s="123"/>
      <c r="E35" s="123"/>
      <c r="F35" s="123"/>
      <c r="G35" s="123"/>
      <c r="H35" s="123"/>
      <c r="I35" s="123"/>
      <c r="J35" s="123"/>
      <c r="K35" s="123"/>
      <c r="L35" s="123"/>
    </row>
    <row r="36" spans="1:12">
      <c r="A36" s="123"/>
      <c r="B36" s="123"/>
      <c r="C36" s="123"/>
      <c r="D36" s="123"/>
      <c r="E36" s="123"/>
      <c r="F36" s="123"/>
      <c r="G36" s="123"/>
      <c r="H36" s="123"/>
      <c r="I36" s="123"/>
      <c r="J36" s="123"/>
      <c r="K36" s="123"/>
      <c r="L36" s="123"/>
    </row>
  </sheetData>
  <mergeCells count="2">
    <mergeCell ref="A32:L32"/>
    <mergeCell ref="A1:L1"/>
  </mergeCells>
  <pageMargins left="0.7" right="0.7" top="0.75" bottom="0.75" header="0.3" footer="0.3"/>
  <pageSetup scale="9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120D-E121-4EBC-9A8D-D320DD9F705A}">
  <sheetPr codeName="Sheet16">
    <pageSetUpPr fitToPage="1"/>
  </sheetPr>
  <dimension ref="A1:M35"/>
  <sheetViews>
    <sheetView topLeftCell="A9" zoomScaleNormal="100" workbookViewId="0">
      <selection activeCell="A22" sqref="A22:L22"/>
    </sheetView>
  </sheetViews>
  <sheetFormatPr defaultColWidth="9.140625" defaultRowHeight="15"/>
  <cols>
    <col min="1" max="1" width="13.42578125" customWidth="1"/>
    <col min="2" max="12" width="6.85546875" customWidth="1"/>
  </cols>
  <sheetData>
    <row r="1" spans="1:13" ht="45.2" customHeight="1">
      <c r="A1" s="202" t="s">
        <v>733</v>
      </c>
      <c r="B1" s="203"/>
      <c r="C1" s="203"/>
      <c r="D1" s="203"/>
      <c r="E1" s="203"/>
      <c r="F1" s="203"/>
      <c r="G1" s="203"/>
      <c r="H1" s="203"/>
      <c r="I1" s="203"/>
      <c r="J1" s="203"/>
      <c r="K1" s="203"/>
      <c r="L1" s="203"/>
    </row>
    <row r="2" spans="1:13" s="5" customFormat="1" ht="51.75" customHeight="1">
      <c r="A2" s="127"/>
      <c r="B2" s="91" t="s">
        <v>705</v>
      </c>
      <c r="C2" s="98" t="s">
        <v>700</v>
      </c>
      <c r="D2" s="97" t="s">
        <v>727</v>
      </c>
      <c r="E2" s="97" t="s">
        <v>699</v>
      </c>
      <c r="F2" s="91" t="s">
        <v>735</v>
      </c>
      <c r="G2" s="97" t="s">
        <v>702</v>
      </c>
      <c r="H2" s="98" t="s">
        <v>703</v>
      </c>
      <c r="I2" s="98" t="s">
        <v>707</v>
      </c>
      <c r="J2" s="97" t="s">
        <v>736</v>
      </c>
      <c r="K2" s="97" t="s">
        <v>704</v>
      </c>
      <c r="L2" s="98" t="s">
        <v>17</v>
      </c>
      <c r="M2" s="136"/>
    </row>
    <row r="3" spans="1:13" s="4" customFormat="1" ht="15" customHeight="1">
      <c r="A3" s="96" t="s">
        <v>706</v>
      </c>
      <c r="B3" s="90" t="s">
        <v>57</v>
      </c>
      <c r="C3" s="90" t="s">
        <v>57</v>
      </c>
      <c r="D3" s="90" t="s">
        <v>57</v>
      </c>
      <c r="E3" s="90" t="s">
        <v>57</v>
      </c>
      <c r="F3" s="90" t="s">
        <v>57</v>
      </c>
      <c r="G3" s="90" t="s">
        <v>57</v>
      </c>
      <c r="H3" s="90" t="s">
        <v>57</v>
      </c>
      <c r="I3" s="90" t="s">
        <v>57</v>
      </c>
      <c r="J3" s="90" t="s">
        <v>57</v>
      </c>
      <c r="K3" s="90" t="s">
        <v>57</v>
      </c>
      <c r="L3" s="90" t="s">
        <v>82</v>
      </c>
    </row>
    <row r="4" spans="1:13">
      <c r="A4" s="131" t="s">
        <v>26</v>
      </c>
      <c r="B4" s="84" t="s">
        <v>671</v>
      </c>
      <c r="C4" s="84" t="s">
        <v>671</v>
      </c>
      <c r="D4" s="84" t="s">
        <v>671</v>
      </c>
      <c r="E4" s="84" t="s">
        <v>555</v>
      </c>
      <c r="F4" s="84" t="s">
        <v>241</v>
      </c>
      <c r="G4" s="84" t="s">
        <v>507</v>
      </c>
      <c r="H4" s="84" t="s">
        <v>671</v>
      </c>
      <c r="I4" s="84" t="s">
        <v>245</v>
      </c>
      <c r="J4" s="84" t="s">
        <v>596</v>
      </c>
      <c r="K4" s="84" t="s">
        <v>671</v>
      </c>
      <c r="L4" s="139">
        <v>53</v>
      </c>
    </row>
    <row r="5" spans="1:13">
      <c r="A5" s="131" t="s">
        <v>27</v>
      </c>
      <c r="B5" s="84" t="s">
        <v>671</v>
      </c>
      <c r="C5" s="84" t="s">
        <v>671</v>
      </c>
      <c r="D5" s="84" t="s">
        <v>550</v>
      </c>
      <c r="E5" s="84" t="s">
        <v>556</v>
      </c>
      <c r="F5" s="84" t="s">
        <v>564</v>
      </c>
      <c r="G5" s="84" t="s">
        <v>573</v>
      </c>
      <c r="H5" s="84" t="s">
        <v>671</v>
      </c>
      <c r="I5" s="84" t="s">
        <v>587</v>
      </c>
      <c r="J5" s="84" t="s">
        <v>597</v>
      </c>
      <c r="K5" s="84" t="s">
        <v>309</v>
      </c>
      <c r="L5" s="139">
        <v>128</v>
      </c>
    </row>
    <row r="6" spans="1:13">
      <c r="A6" s="131" t="s">
        <v>51</v>
      </c>
      <c r="B6" s="84" t="s">
        <v>671</v>
      </c>
      <c r="C6" s="84" t="s">
        <v>671</v>
      </c>
      <c r="D6" s="84" t="s">
        <v>671</v>
      </c>
      <c r="E6" s="84" t="s">
        <v>321</v>
      </c>
      <c r="F6" s="84" t="s">
        <v>565</v>
      </c>
      <c r="G6" s="84" t="s">
        <v>574</v>
      </c>
      <c r="H6" s="84" t="s">
        <v>671</v>
      </c>
      <c r="I6" s="84" t="s">
        <v>588</v>
      </c>
      <c r="J6" s="84" t="s">
        <v>671</v>
      </c>
      <c r="K6" s="84" t="s">
        <v>671</v>
      </c>
      <c r="L6" s="139">
        <v>52</v>
      </c>
    </row>
    <row r="7" spans="1:13">
      <c r="A7" s="131" t="s">
        <v>30</v>
      </c>
      <c r="B7" s="84" t="s">
        <v>671</v>
      </c>
      <c r="C7" s="84" t="s">
        <v>671</v>
      </c>
      <c r="D7" s="84" t="s">
        <v>671</v>
      </c>
      <c r="E7" s="84" t="s">
        <v>297</v>
      </c>
      <c r="F7" s="84" t="s">
        <v>512</v>
      </c>
      <c r="G7" s="84" t="s">
        <v>575</v>
      </c>
      <c r="H7" s="84" t="s">
        <v>671</v>
      </c>
      <c r="I7" s="84" t="s">
        <v>589</v>
      </c>
      <c r="J7" s="84" t="s">
        <v>598</v>
      </c>
      <c r="K7" s="84" t="s">
        <v>165</v>
      </c>
      <c r="L7" s="139">
        <v>103</v>
      </c>
    </row>
    <row r="8" spans="1:13">
      <c r="A8" s="131" t="s">
        <v>31</v>
      </c>
      <c r="B8" s="84" t="s">
        <v>671</v>
      </c>
      <c r="C8" s="84" t="s">
        <v>671</v>
      </c>
      <c r="D8" s="84" t="s">
        <v>313</v>
      </c>
      <c r="E8" s="84" t="s">
        <v>320</v>
      </c>
      <c r="F8" s="84" t="s">
        <v>566</v>
      </c>
      <c r="G8" s="84" t="s">
        <v>576</v>
      </c>
      <c r="H8" s="84" t="s">
        <v>441</v>
      </c>
      <c r="I8" s="84" t="s">
        <v>168</v>
      </c>
      <c r="J8" s="84" t="s">
        <v>599</v>
      </c>
      <c r="K8" s="84" t="s">
        <v>298</v>
      </c>
      <c r="L8" s="139">
        <v>158</v>
      </c>
    </row>
    <row r="9" spans="1:13">
      <c r="A9" s="131" t="s">
        <v>32</v>
      </c>
      <c r="B9" s="84" t="s">
        <v>671</v>
      </c>
      <c r="C9" s="84" t="s">
        <v>671</v>
      </c>
      <c r="D9" s="84" t="s">
        <v>551</v>
      </c>
      <c r="E9" s="84" t="s">
        <v>557</v>
      </c>
      <c r="F9" s="84" t="s">
        <v>456</v>
      </c>
      <c r="G9" s="84" t="s">
        <v>577</v>
      </c>
      <c r="H9" s="84" t="s">
        <v>671</v>
      </c>
      <c r="I9" s="84" t="s">
        <v>590</v>
      </c>
      <c r="J9" s="84" t="s">
        <v>671</v>
      </c>
      <c r="K9" s="84" t="s">
        <v>313</v>
      </c>
      <c r="L9" s="139">
        <v>62</v>
      </c>
    </row>
    <row r="10" spans="1:13">
      <c r="A10" s="131" t="s">
        <v>33</v>
      </c>
      <c r="B10" s="84" t="s">
        <v>671</v>
      </c>
      <c r="C10" s="84" t="s">
        <v>671</v>
      </c>
      <c r="D10" s="84" t="s">
        <v>394</v>
      </c>
      <c r="E10" s="84" t="s">
        <v>223</v>
      </c>
      <c r="F10" s="84" t="s">
        <v>567</v>
      </c>
      <c r="G10" s="84" t="s">
        <v>578</v>
      </c>
      <c r="H10" s="84" t="s">
        <v>671</v>
      </c>
      <c r="I10" s="84" t="s">
        <v>132</v>
      </c>
      <c r="J10" s="84" t="s">
        <v>600</v>
      </c>
      <c r="K10" s="84" t="s">
        <v>317</v>
      </c>
      <c r="L10" s="139">
        <v>107</v>
      </c>
    </row>
    <row r="11" spans="1:13">
      <c r="A11" s="131" t="s">
        <v>34</v>
      </c>
      <c r="B11" s="84" t="s">
        <v>671</v>
      </c>
      <c r="C11" s="84" t="s">
        <v>671</v>
      </c>
      <c r="D11" s="84" t="s">
        <v>552</v>
      </c>
      <c r="E11" s="84" t="s">
        <v>558</v>
      </c>
      <c r="F11" s="84" t="s">
        <v>568</v>
      </c>
      <c r="G11" s="84" t="s">
        <v>579</v>
      </c>
      <c r="H11" s="84" t="s">
        <v>671</v>
      </c>
      <c r="I11" s="84" t="s">
        <v>369</v>
      </c>
      <c r="J11" s="84" t="s">
        <v>204</v>
      </c>
      <c r="K11" s="84" t="s">
        <v>283</v>
      </c>
      <c r="L11" s="139">
        <v>177</v>
      </c>
    </row>
    <row r="12" spans="1:13">
      <c r="A12" s="131" t="s">
        <v>37</v>
      </c>
      <c r="B12" s="84" t="s">
        <v>671</v>
      </c>
      <c r="C12" s="84" t="s">
        <v>671</v>
      </c>
      <c r="D12" s="84" t="s">
        <v>671</v>
      </c>
      <c r="E12" s="84" t="s">
        <v>550</v>
      </c>
      <c r="F12" s="84" t="s">
        <v>525</v>
      </c>
      <c r="G12" s="84" t="s">
        <v>580</v>
      </c>
      <c r="H12" s="84" t="s">
        <v>671</v>
      </c>
      <c r="I12" s="84" t="s">
        <v>591</v>
      </c>
      <c r="J12" s="84" t="s">
        <v>671</v>
      </c>
      <c r="K12" s="84" t="s">
        <v>308</v>
      </c>
      <c r="L12" s="139">
        <v>94</v>
      </c>
    </row>
    <row r="13" spans="1:13">
      <c r="A13" s="131" t="s">
        <v>40</v>
      </c>
      <c r="B13" s="84" t="s">
        <v>671</v>
      </c>
      <c r="C13" s="84" t="s">
        <v>671</v>
      </c>
      <c r="D13" s="84" t="s">
        <v>553</v>
      </c>
      <c r="E13" s="84" t="s">
        <v>206</v>
      </c>
      <c r="F13" s="84" t="s">
        <v>531</v>
      </c>
      <c r="G13" s="84" t="s">
        <v>570</v>
      </c>
      <c r="H13" s="84" t="s">
        <v>671</v>
      </c>
      <c r="I13" s="84" t="s">
        <v>592</v>
      </c>
      <c r="J13" s="84" t="s">
        <v>671</v>
      </c>
      <c r="K13" s="84" t="s">
        <v>187</v>
      </c>
      <c r="L13" s="139">
        <v>115</v>
      </c>
    </row>
    <row r="14" spans="1:13">
      <c r="A14" s="131" t="s">
        <v>41</v>
      </c>
      <c r="B14" s="84" t="s">
        <v>671</v>
      </c>
      <c r="C14" s="84" t="s">
        <v>671</v>
      </c>
      <c r="D14" s="84" t="s">
        <v>671</v>
      </c>
      <c r="E14" s="84" t="s">
        <v>559</v>
      </c>
      <c r="F14" s="84" t="s">
        <v>569</v>
      </c>
      <c r="G14" s="84" t="s">
        <v>581</v>
      </c>
      <c r="H14" s="84" t="s">
        <v>671</v>
      </c>
      <c r="I14" s="84" t="s">
        <v>593</v>
      </c>
      <c r="J14" s="84" t="s">
        <v>601</v>
      </c>
      <c r="K14" s="84" t="s">
        <v>321</v>
      </c>
      <c r="L14" s="139">
        <v>52</v>
      </c>
    </row>
    <row r="15" spans="1:13">
      <c r="A15" s="131" t="s">
        <v>42</v>
      </c>
      <c r="B15" s="84" t="s">
        <v>671</v>
      </c>
      <c r="C15" s="84" t="s">
        <v>671</v>
      </c>
      <c r="D15" s="84" t="s">
        <v>554</v>
      </c>
      <c r="E15" s="84" t="s">
        <v>202</v>
      </c>
      <c r="F15" s="84" t="s">
        <v>478</v>
      </c>
      <c r="G15" s="84" t="s">
        <v>582</v>
      </c>
      <c r="H15" s="84" t="s">
        <v>671</v>
      </c>
      <c r="I15" s="84" t="s">
        <v>671</v>
      </c>
      <c r="J15" s="84" t="s">
        <v>553</v>
      </c>
      <c r="K15" s="84" t="s">
        <v>324</v>
      </c>
      <c r="L15" s="139">
        <v>70</v>
      </c>
    </row>
    <row r="16" spans="1:13">
      <c r="A16" s="131" t="s">
        <v>43</v>
      </c>
      <c r="B16" s="84" t="s">
        <v>671</v>
      </c>
      <c r="C16" s="84" t="s">
        <v>671</v>
      </c>
      <c r="D16" s="84" t="s">
        <v>671</v>
      </c>
      <c r="E16" s="84" t="s">
        <v>560</v>
      </c>
      <c r="F16" s="84" t="s">
        <v>185</v>
      </c>
      <c r="G16" s="84" t="s">
        <v>583</v>
      </c>
      <c r="H16" s="84" t="s">
        <v>671</v>
      </c>
      <c r="I16" s="84" t="s">
        <v>671</v>
      </c>
      <c r="J16" s="84" t="s">
        <v>671</v>
      </c>
      <c r="K16" s="84" t="s">
        <v>333</v>
      </c>
      <c r="L16" s="139">
        <v>111</v>
      </c>
    </row>
    <row r="17" spans="1:12">
      <c r="A17" s="131" t="s">
        <v>45</v>
      </c>
      <c r="B17" s="84" t="s">
        <v>671</v>
      </c>
      <c r="C17" s="84" t="s">
        <v>671</v>
      </c>
      <c r="D17" s="84" t="s">
        <v>671</v>
      </c>
      <c r="E17" s="84" t="s">
        <v>561</v>
      </c>
      <c r="F17" s="84" t="s">
        <v>570</v>
      </c>
      <c r="G17" s="84" t="s">
        <v>584</v>
      </c>
      <c r="H17" s="84" t="s">
        <v>671</v>
      </c>
      <c r="I17" s="84" t="s">
        <v>594</v>
      </c>
      <c r="J17" s="84" t="s">
        <v>602</v>
      </c>
      <c r="K17" s="84" t="s">
        <v>327</v>
      </c>
      <c r="L17" s="139">
        <v>82</v>
      </c>
    </row>
    <row r="18" spans="1:12">
      <c r="A18" s="131" t="s">
        <v>46</v>
      </c>
      <c r="B18" s="84" t="s">
        <v>671</v>
      </c>
      <c r="C18" s="84" t="s">
        <v>671</v>
      </c>
      <c r="D18" s="84" t="s">
        <v>671</v>
      </c>
      <c r="E18" s="84" t="s">
        <v>562</v>
      </c>
      <c r="F18" s="84" t="s">
        <v>571</v>
      </c>
      <c r="G18" s="84" t="s">
        <v>585</v>
      </c>
      <c r="H18" s="84" t="s">
        <v>671</v>
      </c>
      <c r="I18" s="84" t="s">
        <v>556</v>
      </c>
      <c r="J18" s="84" t="s">
        <v>318</v>
      </c>
      <c r="K18" s="84" t="s">
        <v>671</v>
      </c>
      <c r="L18" s="139">
        <v>59</v>
      </c>
    </row>
    <row r="19" spans="1:12">
      <c r="A19" s="131" t="s">
        <v>47</v>
      </c>
      <c r="B19" s="84" t="s">
        <v>671</v>
      </c>
      <c r="C19" s="84" t="s">
        <v>671</v>
      </c>
      <c r="D19" s="84" t="s">
        <v>550</v>
      </c>
      <c r="E19" s="84" t="s">
        <v>362</v>
      </c>
      <c r="F19" s="84" t="s">
        <v>480</v>
      </c>
      <c r="G19" s="84" t="s">
        <v>470</v>
      </c>
      <c r="H19" s="84" t="s">
        <v>671</v>
      </c>
      <c r="I19" s="84" t="s">
        <v>173</v>
      </c>
      <c r="J19" s="84" t="s">
        <v>326</v>
      </c>
      <c r="K19" s="84" t="s">
        <v>330</v>
      </c>
      <c r="L19" s="139">
        <v>96</v>
      </c>
    </row>
    <row r="20" spans="1:12">
      <c r="A20" s="131" t="s">
        <v>48</v>
      </c>
      <c r="B20" s="84" t="s">
        <v>671</v>
      </c>
      <c r="C20" s="84" t="s">
        <v>671</v>
      </c>
      <c r="D20" s="84" t="s">
        <v>671</v>
      </c>
      <c r="E20" s="84" t="s">
        <v>671</v>
      </c>
      <c r="F20" s="84" t="s">
        <v>572</v>
      </c>
      <c r="G20" s="84" t="s">
        <v>474</v>
      </c>
      <c r="H20" s="84" t="s">
        <v>671</v>
      </c>
      <c r="I20" s="84" t="s">
        <v>595</v>
      </c>
      <c r="J20" s="84" t="s">
        <v>671</v>
      </c>
      <c r="K20" s="84" t="s">
        <v>331</v>
      </c>
      <c r="L20" s="139">
        <v>53</v>
      </c>
    </row>
    <row r="21" spans="1:12">
      <c r="A21" s="133" t="s">
        <v>49</v>
      </c>
      <c r="B21" s="134" t="s">
        <v>671</v>
      </c>
      <c r="C21" s="134" t="s">
        <v>671</v>
      </c>
      <c r="D21" s="134" t="s">
        <v>671</v>
      </c>
      <c r="E21" s="134" t="s">
        <v>563</v>
      </c>
      <c r="F21" s="134" t="s">
        <v>333</v>
      </c>
      <c r="G21" s="134" t="s">
        <v>586</v>
      </c>
      <c r="H21" s="134" t="s">
        <v>671</v>
      </c>
      <c r="I21" s="134" t="s">
        <v>217</v>
      </c>
      <c r="J21" s="134" t="s">
        <v>671</v>
      </c>
      <c r="K21" s="134" t="s">
        <v>332</v>
      </c>
      <c r="L21" s="140">
        <v>90</v>
      </c>
    </row>
    <row r="22" spans="1:12" ht="133.5" customHeight="1">
      <c r="A22" s="201" t="s">
        <v>737</v>
      </c>
      <c r="B22" s="201"/>
      <c r="C22" s="201"/>
      <c r="D22" s="201"/>
      <c r="E22" s="201"/>
      <c r="F22" s="201"/>
      <c r="G22" s="201"/>
      <c r="H22" s="201"/>
      <c r="I22" s="201"/>
      <c r="J22" s="201"/>
      <c r="K22" s="201"/>
      <c r="L22" s="201"/>
    </row>
    <row r="23" spans="1:12">
      <c r="A23" s="40"/>
      <c r="B23" s="40"/>
      <c r="C23" s="40"/>
      <c r="D23" s="40"/>
      <c r="E23" s="40"/>
      <c r="F23" s="40"/>
      <c r="G23" s="40"/>
      <c r="H23" s="40"/>
      <c r="I23" s="40"/>
      <c r="J23" s="40"/>
      <c r="K23" s="40"/>
      <c r="L23" s="40"/>
    </row>
    <row r="24" spans="1:12">
      <c r="A24" s="40"/>
      <c r="B24" s="40"/>
      <c r="C24" s="40"/>
      <c r="D24" s="40"/>
      <c r="E24" s="40"/>
      <c r="F24" s="40"/>
      <c r="G24" s="40"/>
      <c r="H24" s="40"/>
      <c r="I24" s="40"/>
      <c r="J24" s="40"/>
      <c r="K24" s="40"/>
      <c r="L24" s="40"/>
    </row>
    <row r="25" spans="1:12">
      <c r="A25" s="40"/>
      <c r="B25" s="40"/>
      <c r="C25" s="40"/>
      <c r="D25" s="40"/>
      <c r="E25" s="40"/>
      <c r="F25" s="40"/>
      <c r="G25" s="40"/>
      <c r="H25" s="40"/>
      <c r="I25" s="40"/>
      <c r="J25" s="40"/>
      <c r="K25" s="40"/>
      <c r="L25" s="40"/>
    </row>
    <row r="26" spans="1:12">
      <c r="A26" s="40"/>
      <c r="B26" s="40"/>
      <c r="C26" s="40"/>
      <c r="D26" s="40"/>
      <c r="E26" s="40"/>
      <c r="F26" s="40"/>
      <c r="G26" s="40"/>
      <c r="H26" s="40"/>
      <c r="I26" s="40"/>
      <c r="J26" s="40"/>
      <c r="K26" s="40"/>
      <c r="L26" s="40"/>
    </row>
    <row r="27" spans="1:12">
      <c r="A27" s="40"/>
      <c r="B27" s="40"/>
      <c r="C27" s="40"/>
      <c r="D27" s="40"/>
      <c r="E27" s="40"/>
      <c r="F27" s="40"/>
      <c r="G27" s="40"/>
      <c r="H27" s="40"/>
      <c r="I27" s="40"/>
      <c r="J27" s="40"/>
      <c r="K27" s="40"/>
      <c r="L27" s="40"/>
    </row>
    <row r="28" spans="1:12">
      <c r="A28" s="40"/>
      <c r="B28" s="40"/>
      <c r="C28" s="40"/>
      <c r="D28" s="40"/>
      <c r="E28" s="40"/>
      <c r="F28" s="40"/>
      <c r="G28" s="40"/>
      <c r="H28" s="40"/>
      <c r="I28" s="40"/>
      <c r="J28" s="40"/>
      <c r="K28" s="40"/>
      <c r="L28" s="40"/>
    </row>
    <row r="29" spans="1:12">
      <c r="A29" s="40"/>
      <c r="B29" s="40"/>
      <c r="C29" s="40"/>
      <c r="D29" s="40"/>
      <c r="E29" s="40"/>
      <c r="F29" s="40"/>
      <c r="G29" s="40"/>
      <c r="H29" s="40"/>
      <c r="I29" s="40"/>
      <c r="J29" s="40"/>
      <c r="K29" s="40"/>
      <c r="L29" s="40"/>
    </row>
    <row r="30" spans="1:12">
      <c r="A30" s="40"/>
      <c r="B30" s="40"/>
      <c r="C30" s="40"/>
      <c r="D30" s="40"/>
      <c r="E30" s="40"/>
      <c r="F30" s="40"/>
      <c r="G30" s="40"/>
      <c r="H30" s="40"/>
      <c r="I30" s="40"/>
      <c r="J30" s="40"/>
      <c r="K30" s="40"/>
      <c r="L30" s="40"/>
    </row>
    <row r="31" spans="1:12">
      <c r="A31" s="40"/>
      <c r="B31" s="40"/>
      <c r="C31" s="40"/>
      <c r="D31" s="40"/>
      <c r="E31" s="40"/>
      <c r="F31" s="40"/>
      <c r="G31" s="40"/>
      <c r="H31" s="40"/>
      <c r="I31" s="40"/>
      <c r="J31" s="40"/>
      <c r="K31" s="40"/>
      <c r="L31" s="40"/>
    </row>
    <row r="32" spans="1:12">
      <c r="A32" s="40"/>
      <c r="B32" s="40"/>
      <c r="C32" s="40"/>
      <c r="D32" s="40"/>
      <c r="E32" s="40"/>
      <c r="F32" s="40"/>
      <c r="G32" s="40"/>
      <c r="H32" s="40"/>
      <c r="I32" s="40"/>
      <c r="J32" s="40"/>
      <c r="K32" s="40"/>
      <c r="L32" s="40"/>
    </row>
    <row r="33" spans="1:12">
      <c r="A33" s="40"/>
      <c r="B33" s="40"/>
      <c r="C33" s="40"/>
      <c r="D33" s="40"/>
      <c r="E33" s="40"/>
      <c r="F33" s="40"/>
      <c r="G33" s="40"/>
      <c r="H33" s="40"/>
      <c r="I33" s="40"/>
      <c r="J33" s="40"/>
      <c r="K33" s="40"/>
      <c r="L33" s="40"/>
    </row>
    <row r="34" spans="1:12">
      <c r="A34" s="40"/>
      <c r="B34" s="40"/>
      <c r="C34" s="40"/>
      <c r="D34" s="40"/>
      <c r="E34" s="40"/>
      <c r="F34" s="40"/>
      <c r="G34" s="40"/>
      <c r="H34" s="40"/>
      <c r="I34" s="40"/>
      <c r="J34" s="40"/>
      <c r="K34" s="40"/>
      <c r="L34" s="40"/>
    </row>
    <row r="35" spans="1:12">
      <c r="A35" s="40"/>
      <c r="B35" s="40"/>
      <c r="C35" s="40"/>
      <c r="D35" s="40"/>
      <c r="E35" s="40"/>
      <c r="F35" s="40"/>
      <c r="G35" s="40"/>
      <c r="H35" s="40"/>
      <c r="I35" s="40"/>
      <c r="J35" s="40"/>
      <c r="K35" s="40"/>
      <c r="L35" s="40"/>
    </row>
  </sheetData>
  <mergeCells count="2">
    <mergeCell ref="A22:L22"/>
    <mergeCell ref="A1:L1"/>
  </mergeCells>
  <pageMargins left="0.7" right="0.7" top="0.75" bottom="0.75" header="0.3" footer="0.3"/>
  <pageSetup scale="9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224E-D67D-4C61-A84A-329BB710CBAF}">
  <sheetPr codeName="Sheet10">
    <pageSetUpPr fitToPage="1"/>
  </sheetPr>
  <dimension ref="A1:Z33"/>
  <sheetViews>
    <sheetView topLeftCell="A5" zoomScale="150" zoomScaleNormal="108" workbookViewId="0">
      <selection activeCell="A32" sqref="A32:Y32"/>
    </sheetView>
  </sheetViews>
  <sheetFormatPr defaultColWidth="8.42578125" defaultRowHeight="12.75"/>
  <cols>
    <col min="1" max="1" width="12.28515625" style="87" customWidth="1"/>
    <col min="2" max="6" width="5.42578125" style="87" customWidth="1"/>
    <col min="7" max="7" width="1" style="87" customWidth="1"/>
    <col min="8" max="12" width="5.42578125" style="87" customWidth="1"/>
    <col min="13" max="13" width="1" style="87" customWidth="1"/>
    <col min="14" max="14" width="5.7109375" style="87" customWidth="1"/>
    <col min="15" max="15" width="3.28515625" style="87" customWidth="1"/>
    <col min="16" max="16" width="4.85546875" style="87" customWidth="1"/>
    <col min="17" max="17" width="3.28515625" style="87" customWidth="1"/>
    <col min="18" max="18" width="4.28515625" style="87" customWidth="1"/>
    <col min="19" max="19" width="3.28515625" style="87" customWidth="1"/>
    <col min="20" max="20" width="1" style="87" customWidth="1"/>
    <col min="21" max="21" width="4.7109375" style="87" customWidth="1"/>
    <col min="22" max="25" width="5.42578125" style="87" customWidth="1"/>
    <col min="26" max="16384" width="8.42578125" style="87"/>
  </cols>
  <sheetData>
    <row r="1" spans="1:26" ht="40.5" customHeight="1">
      <c r="A1" s="204" t="s">
        <v>738</v>
      </c>
      <c r="B1" s="204"/>
      <c r="C1" s="204"/>
      <c r="D1" s="204"/>
      <c r="E1" s="204"/>
      <c r="F1" s="204"/>
      <c r="G1" s="204"/>
      <c r="H1" s="204"/>
      <c r="I1" s="204"/>
      <c r="J1" s="204"/>
      <c r="K1" s="204"/>
      <c r="L1" s="204"/>
      <c r="M1" s="204"/>
      <c r="N1" s="204"/>
      <c r="O1" s="204"/>
      <c r="P1" s="204"/>
      <c r="Q1" s="204"/>
      <c r="R1" s="204"/>
      <c r="S1" s="204"/>
      <c r="T1" s="204"/>
      <c r="U1" s="204"/>
      <c r="V1" s="204"/>
      <c r="W1" s="204"/>
      <c r="X1" s="204"/>
      <c r="Y1" s="204"/>
    </row>
    <row r="2" spans="1:26" s="88" customFormat="1" ht="26.25" customHeight="1">
      <c r="A2" s="141"/>
      <c r="B2" s="206" t="s">
        <v>710</v>
      </c>
      <c r="C2" s="206"/>
      <c r="D2" s="206"/>
      <c r="E2" s="206"/>
      <c r="F2" s="206"/>
      <c r="G2" s="112"/>
      <c r="H2" s="206" t="s">
        <v>709</v>
      </c>
      <c r="I2" s="206"/>
      <c r="J2" s="206"/>
      <c r="K2" s="206"/>
      <c r="L2" s="206"/>
      <c r="M2" s="112"/>
      <c r="N2" s="205" t="s">
        <v>726</v>
      </c>
      <c r="O2" s="205"/>
      <c r="P2" s="205"/>
      <c r="Q2" s="205"/>
      <c r="R2" s="205"/>
      <c r="S2" s="205"/>
      <c r="T2" s="112"/>
      <c r="U2" s="206" t="s">
        <v>708</v>
      </c>
      <c r="V2" s="206"/>
      <c r="W2" s="206"/>
      <c r="X2" s="206"/>
      <c r="Y2" s="206"/>
    </row>
    <row r="3" spans="1:26" ht="38.25" customHeight="1">
      <c r="A3" s="113" t="s">
        <v>706</v>
      </c>
      <c r="B3" s="110" t="s">
        <v>83</v>
      </c>
      <c r="C3" s="114" t="s">
        <v>84</v>
      </c>
      <c r="D3" s="110" t="s">
        <v>712</v>
      </c>
      <c r="E3" s="110" t="s">
        <v>711</v>
      </c>
      <c r="F3" s="110" t="s">
        <v>17</v>
      </c>
      <c r="G3" s="110"/>
      <c r="H3" s="114" t="s">
        <v>83</v>
      </c>
      <c r="I3" s="114" t="s">
        <v>84</v>
      </c>
      <c r="J3" s="110" t="s">
        <v>712</v>
      </c>
      <c r="K3" s="110" t="s">
        <v>711</v>
      </c>
      <c r="L3" s="110" t="s">
        <v>17</v>
      </c>
      <c r="M3" s="110"/>
      <c r="N3" s="207" t="s">
        <v>84</v>
      </c>
      <c r="O3" s="207"/>
      <c r="P3" s="207" t="s">
        <v>713</v>
      </c>
      <c r="Q3" s="207"/>
      <c r="R3" s="207" t="s">
        <v>714</v>
      </c>
      <c r="S3" s="207"/>
      <c r="T3" s="115"/>
      <c r="U3" s="114" t="s">
        <v>83</v>
      </c>
      <c r="V3" s="114" t="s">
        <v>84</v>
      </c>
      <c r="W3" s="110" t="s">
        <v>712</v>
      </c>
      <c r="X3" s="110" t="s">
        <v>711</v>
      </c>
      <c r="Y3" s="110" t="s">
        <v>17</v>
      </c>
    </row>
    <row r="4" spans="1:26" ht="12.75" customHeight="1">
      <c r="A4" s="86" t="s">
        <v>24</v>
      </c>
      <c r="B4" s="116" t="s">
        <v>671</v>
      </c>
      <c r="C4" s="116" t="s">
        <v>671</v>
      </c>
      <c r="D4" s="116" t="s">
        <v>671</v>
      </c>
      <c r="E4" s="116" t="s">
        <v>671</v>
      </c>
      <c r="F4" s="116" t="s">
        <v>671</v>
      </c>
      <c r="G4" s="117"/>
      <c r="H4" s="116" t="s">
        <v>253</v>
      </c>
      <c r="I4" s="116" t="s">
        <v>370</v>
      </c>
      <c r="J4" s="116" t="s">
        <v>183</v>
      </c>
      <c r="K4" s="116" t="s">
        <v>399</v>
      </c>
      <c r="L4" s="116" t="s">
        <v>672</v>
      </c>
      <c r="M4" s="117"/>
      <c r="N4" s="118" t="s">
        <v>85</v>
      </c>
      <c r="O4" s="119" t="s">
        <v>85</v>
      </c>
      <c r="P4" s="118" t="s">
        <v>85</v>
      </c>
      <c r="Q4" s="119" t="s">
        <v>85</v>
      </c>
      <c r="R4" s="118" t="s">
        <v>85</v>
      </c>
      <c r="S4" s="119" t="s">
        <v>85</v>
      </c>
      <c r="T4" s="119"/>
      <c r="U4" s="116" t="s">
        <v>294</v>
      </c>
      <c r="V4" s="116" t="s">
        <v>413</v>
      </c>
      <c r="W4" s="116" t="s">
        <v>167</v>
      </c>
      <c r="X4" s="116" t="s">
        <v>405</v>
      </c>
      <c r="Y4" s="116" t="s">
        <v>672</v>
      </c>
      <c r="Z4" s="89"/>
    </row>
    <row r="5" spans="1:26" ht="12.75" customHeight="1">
      <c r="A5" s="86" t="s">
        <v>25</v>
      </c>
      <c r="B5" s="116" t="s">
        <v>671</v>
      </c>
      <c r="C5" s="116" t="s">
        <v>671</v>
      </c>
      <c r="D5" s="116" t="s">
        <v>671</v>
      </c>
      <c r="E5" s="116" t="s">
        <v>671</v>
      </c>
      <c r="F5" s="116" t="s">
        <v>671</v>
      </c>
      <c r="G5" s="117"/>
      <c r="H5" s="116" t="s">
        <v>231</v>
      </c>
      <c r="I5" s="116" t="s">
        <v>370</v>
      </c>
      <c r="J5" s="116" t="s">
        <v>273</v>
      </c>
      <c r="K5" s="116" t="s">
        <v>316</v>
      </c>
      <c r="L5" s="116" t="s">
        <v>672</v>
      </c>
      <c r="M5" s="117"/>
      <c r="N5" s="118"/>
      <c r="O5" s="119" t="s">
        <v>85</v>
      </c>
      <c r="P5" s="118" t="s">
        <v>85</v>
      </c>
      <c r="Q5" s="119" t="s">
        <v>85</v>
      </c>
      <c r="R5" s="118" t="s">
        <v>85</v>
      </c>
      <c r="S5" s="119" t="s">
        <v>85</v>
      </c>
      <c r="T5" s="119"/>
      <c r="U5" s="116" t="s">
        <v>294</v>
      </c>
      <c r="V5" s="116" t="s">
        <v>414</v>
      </c>
      <c r="W5" s="116" t="s">
        <v>216</v>
      </c>
      <c r="X5" s="116" t="s">
        <v>441</v>
      </c>
      <c r="Y5" s="116" t="s">
        <v>672</v>
      </c>
      <c r="Z5" s="89"/>
    </row>
    <row r="6" spans="1:26" ht="12.75" customHeight="1">
      <c r="A6" s="86" t="s">
        <v>26</v>
      </c>
      <c r="B6" s="116" t="s">
        <v>305</v>
      </c>
      <c r="C6" s="116" t="s">
        <v>334</v>
      </c>
      <c r="D6" s="116" t="s">
        <v>232</v>
      </c>
      <c r="E6" s="116" t="s">
        <v>306</v>
      </c>
      <c r="F6" s="116" t="s">
        <v>672</v>
      </c>
      <c r="G6" s="117"/>
      <c r="H6" s="116" t="s">
        <v>361</v>
      </c>
      <c r="I6" s="116" t="s">
        <v>371</v>
      </c>
      <c r="J6" s="116" t="s">
        <v>391</v>
      </c>
      <c r="K6" s="116" t="s">
        <v>175</v>
      </c>
      <c r="L6" s="116" t="s">
        <v>672</v>
      </c>
      <c r="M6" s="117"/>
      <c r="N6" s="118" t="s">
        <v>682</v>
      </c>
      <c r="O6" s="119" t="s">
        <v>85</v>
      </c>
      <c r="P6" s="118" t="s">
        <v>407</v>
      </c>
      <c r="Q6" s="119" t="s">
        <v>86</v>
      </c>
      <c r="R6" s="118" t="s">
        <v>278</v>
      </c>
      <c r="S6" s="119" t="s">
        <v>85</v>
      </c>
      <c r="T6" s="119"/>
      <c r="U6" s="116" t="s">
        <v>176</v>
      </c>
      <c r="V6" s="116" t="s">
        <v>415</v>
      </c>
      <c r="W6" s="116" t="s">
        <v>277</v>
      </c>
      <c r="X6" s="116" t="s">
        <v>136</v>
      </c>
      <c r="Y6" s="116" t="s">
        <v>672</v>
      </c>
      <c r="Z6" s="89"/>
    </row>
    <row r="7" spans="1:26" ht="12.75" customHeight="1">
      <c r="A7" s="86" t="s">
        <v>27</v>
      </c>
      <c r="B7" s="116" t="s">
        <v>309</v>
      </c>
      <c r="C7" s="116" t="s">
        <v>335</v>
      </c>
      <c r="D7" s="116" t="s">
        <v>350</v>
      </c>
      <c r="E7" s="116" t="s">
        <v>310</v>
      </c>
      <c r="F7" s="116" t="s">
        <v>672</v>
      </c>
      <c r="G7" s="117"/>
      <c r="H7" s="116" t="s">
        <v>224</v>
      </c>
      <c r="I7" s="116" t="s">
        <v>372</v>
      </c>
      <c r="J7" s="116" t="s">
        <v>203</v>
      </c>
      <c r="K7" s="116" t="s">
        <v>288</v>
      </c>
      <c r="L7" s="116" t="s">
        <v>672</v>
      </c>
      <c r="M7" s="117"/>
      <c r="N7" s="118" t="s">
        <v>406</v>
      </c>
      <c r="O7" s="119" t="s">
        <v>85</v>
      </c>
      <c r="P7" s="118" t="s">
        <v>167</v>
      </c>
      <c r="Q7" s="119" t="s">
        <v>307</v>
      </c>
      <c r="R7" s="118" t="s">
        <v>410</v>
      </c>
      <c r="S7" s="119" t="s">
        <v>85</v>
      </c>
      <c r="T7" s="119"/>
      <c r="U7" s="116" t="s">
        <v>295</v>
      </c>
      <c r="V7" s="116" t="s">
        <v>416</v>
      </c>
      <c r="W7" s="116" t="s">
        <v>183</v>
      </c>
      <c r="X7" s="116" t="s">
        <v>286</v>
      </c>
      <c r="Y7" s="116" t="s">
        <v>672</v>
      </c>
      <c r="Z7" s="89"/>
    </row>
    <row r="8" spans="1:26" ht="12.75" customHeight="1">
      <c r="A8" s="86" t="s">
        <v>51</v>
      </c>
      <c r="B8" s="116" t="s">
        <v>671</v>
      </c>
      <c r="C8" s="116" t="s">
        <v>336</v>
      </c>
      <c r="D8" s="116" t="s">
        <v>351</v>
      </c>
      <c r="E8" s="116" t="s">
        <v>311</v>
      </c>
      <c r="F8" s="116" t="s">
        <v>671</v>
      </c>
      <c r="G8" s="117"/>
      <c r="H8" s="116" t="s">
        <v>362</v>
      </c>
      <c r="I8" s="116" t="s">
        <v>373</v>
      </c>
      <c r="J8" s="116" t="s">
        <v>205</v>
      </c>
      <c r="K8" s="116" t="s">
        <v>190</v>
      </c>
      <c r="L8" s="116" t="s">
        <v>672</v>
      </c>
      <c r="M8" s="117"/>
      <c r="N8" s="118" t="s">
        <v>683</v>
      </c>
      <c r="O8" s="119" t="s">
        <v>85</v>
      </c>
      <c r="P8" s="118" t="s">
        <v>408</v>
      </c>
      <c r="Q8" s="119" t="s">
        <v>145</v>
      </c>
      <c r="R8" s="118" t="s">
        <v>210</v>
      </c>
      <c r="S8" s="119" t="s">
        <v>85</v>
      </c>
      <c r="T8" s="119"/>
      <c r="U8" s="116" t="s">
        <v>182</v>
      </c>
      <c r="V8" s="116" t="s">
        <v>417</v>
      </c>
      <c r="W8" s="116" t="s">
        <v>165</v>
      </c>
      <c r="X8" s="116" t="s">
        <v>188</v>
      </c>
      <c r="Y8" s="116" t="s">
        <v>672</v>
      </c>
      <c r="Z8" s="89"/>
    </row>
    <row r="9" spans="1:26" ht="12.75" customHeight="1">
      <c r="A9" s="86" t="s">
        <v>28</v>
      </c>
      <c r="B9" s="116" t="s">
        <v>671</v>
      </c>
      <c r="C9" s="116" t="s">
        <v>671</v>
      </c>
      <c r="D9" s="116" t="s">
        <v>671</v>
      </c>
      <c r="E9" s="116" t="s">
        <v>671</v>
      </c>
      <c r="F9" s="116" t="s">
        <v>671</v>
      </c>
      <c r="G9" s="117"/>
      <c r="H9" s="116" t="s">
        <v>235</v>
      </c>
      <c r="I9" s="116" t="s">
        <v>99</v>
      </c>
      <c r="J9" s="116" t="s">
        <v>312</v>
      </c>
      <c r="K9" s="116" t="s">
        <v>400</v>
      </c>
      <c r="L9" s="116" t="s">
        <v>672</v>
      </c>
      <c r="M9" s="117"/>
      <c r="N9" s="118" t="s">
        <v>85</v>
      </c>
      <c r="O9" s="119" t="s">
        <v>85</v>
      </c>
      <c r="P9" s="118" t="s">
        <v>85</v>
      </c>
      <c r="Q9" s="119" t="s">
        <v>85</v>
      </c>
      <c r="R9" s="118" t="s">
        <v>85</v>
      </c>
      <c r="S9" s="119" t="s">
        <v>85</v>
      </c>
      <c r="T9" s="119"/>
      <c r="U9" s="116" t="s">
        <v>258</v>
      </c>
      <c r="V9" s="116" t="s">
        <v>418</v>
      </c>
      <c r="W9" s="116" t="s">
        <v>290</v>
      </c>
      <c r="X9" s="116" t="s">
        <v>442</v>
      </c>
      <c r="Y9" s="116" t="s">
        <v>672</v>
      </c>
      <c r="Z9" s="89"/>
    </row>
    <row r="10" spans="1:26" ht="12.75" customHeight="1">
      <c r="A10" s="86" t="s">
        <v>29</v>
      </c>
      <c r="B10" s="116" t="s">
        <v>671</v>
      </c>
      <c r="C10" s="116" t="s">
        <v>671</v>
      </c>
      <c r="D10" s="116" t="s">
        <v>671</v>
      </c>
      <c r="E10" s="116" t="s">
        <v>671</v>
      </c>
      <c r="F10" s="116" t="s">
        <v>671</v>
      </c>
      <c r="G10" s="117"/>
      <c r="H10" s="116" t="s">
        <v>363</v>
      </c>
      <c r="I10" s="116" t="s">
        <v>374</v>
      </c>
      <c r="J10" s="116" t="s">
        <v>671</v>
      </c>
      <c r="K10" s="116" t="s">
        <v>671</v>
      </c>
      <c r="L10" s="116" t="s">
        <v>671</v>
      </c>
      <c r="M10" s="117"/>
      <c r="N10" s="118" t="s">
        <v>85</v>
      </c>
      <c r="O10" s="119" t="s">
        <v>85</v>
      </c>
      <c r="P10" s="118" t="s">
        <v>85</v>
      </c>
      <c r="Q10" s="119" t="s">
        <v>85</v>
      </c>
      <c r="R10" s="118" t="s">
        <v>85</v>
      </c>
      <c r="S10" s="119" t="s">
        <v>85</v>
      </c>
      <c r="T10" s="119"/>
      <c r="U10" s="116" t="s">
        <v>296</v>
      </c>
      <c r="V10" s="116" t="s">
        <v>419</v>
      </c>
      <c r="W10" s="116" t="s">
        <v>671</v>
      </c>
      <c r="X10" s="116" t="s">
        <v>443</v>
      </c>
      <c r="Y10" s="116" t="s">
        <v>671</v>
      </c>
      <c r="Z10" s="89"/>
    </row>
    <row r="11" spans="1:26" ht="12.75" customHeight="1">
      <c r="A11" s="86" t="s">
        <v>30</v>
      </c>
      <c r="B11" s="116" t="s">
        <v>165</v>
      </c>
      <c r="C11" s="116" t="s">
        <v>337</v>
      </c>
      <c r="D11" s="116" t="s">
        <v>352</v>
      </c>
      <c r="E11" s="116" t="s">
        <v>358</v>
      </c>
      <c r="F11" s="116" t="s">
        <v>672</v>
      </c>
      <c r="G11" s="117"/>
      <c r="H11" s="116" t="s">
        <v>364</v>
      </c>
      <c r="I11" s="116" t="s">
        <v>375</v>
      </c>
      <c r="J11" s="116" t="s">
        <v>281</v>
      </c>
      <c r="K11" s="116" t="s">
        <v>191</v>
      </c>
      <c r="L11" s="116" t="s">
        <v>672</v>
      </c>
      <c r="M11" s="117"/>
      <c r="N11" s="118" t="s">
        <v>685</v>
      </c>
      <c r="O11" s="119" t="s">
        <v>86</v>
      </c>
      <c r="P11" s="118" t="s">
        <v>226</v>
      </c>
      <c r="Q11" s="119" t="s">
        <v>145</v>
      </c>
      <c r="R11" s="118" t="s">
        <v>283</v>
      </c>
      <c r="S11" s="119" t="s">
        <v>86</v>
      </c>
      <c r="T11" s="119"/>
      <c r="U11" s="116" t="s">
        <v>243</v>
      </c>
      <c r="V11" s="116" t="s">
        <v>420</v>
      </c>
      <c r="W11" s="116" t="s">
        <v>188</v>
      </c>
      <c r="X11" s="116" t="s">
        <v>275</v>
      </c>
      <c r="Y11" s="116" t="s">
        <v>672</v>
      </c>
      <c r="Z11" s="89"/>
    </row>
    <row r="12" spans="1:26" ht="12.75" customHeight="1">
      <c r="A12" s="86" t="s">
        <v>31</v>
      </c>
      <c r="B12" s="116" t="s">
        <v>298</v>
      </c>
      <c r="C12" s="116" t="s">
        <v>338</v>
      </c>
      <c r="D12" s="116" t="s">
        <v>353</v>
      </c>
      <c r="E12" s="116" t="s">
        <v>359</v>
      </c>
      <c r="F12" s="116" t="s">
        <v>672</v>
      </c>
      <c r="G12" s="117"/>
      <c r="H12" s="116" t="s">
        <v>297</v>
      </c>
      <c r="I12" s="116" t="s">
        <v>376</v>
      </c>
      <c r="J12" s="116" t="s">
        <v>278</v>
      </c>
      <c r="K12" s="116" t="s">
        <v>136</v>
      </c>
      <c r="L12" s="116" t="s">
        <v>672</v>
      </c>
      <c r="M12" s="117"/>
      <c r="N12" s="118" t="s">
        <v>686</v>
      </c>
      <c r="O12" s="119" t="s">
        <v>145</v>
      </c>
      <c r="P12" s="118" t="s">
        <v>250</v>
      </c>
      <c r="Q12" s="119" t="s">
        <v>145</v>
      </c>
      <c r="R12" s="118" t="s">
        <v>212</v>
      </c>
      <c r="S12" s="119" t="s">
        <v>85</v>
      </c>
      <c r="T12" s="119"/>
      <c r="U12" s="116" t="s">
        <v>297</v>
      </c>
      <c r="V12" s="116" t="s">
        <v>373</v>
      </c>
      <c r="W12" s="116" t="s">
        <v>186</v>
      </c>
      <c r="X12" s="116" t="s">
        <v>205</v>
      </c>
      <c r="Y12" s="116" t="s">
        <v>672</v>
      </c>
      <c r="Z12" s="89"/>
    </row>
    <row r="13" spans="1:26" ht="12.75" customHeight="1">
      <c r="A13" s="86" t="s">
        <v>32</v>
      </c>
      <c r="B13" s="116" t="s">
        <v>313</v>
      </c>
      <c r="C13" s="116" t="s">
        <v>339</v>
      </c>
      <c r="D13" s="116" t="s">
        <v>314</v>
      </c>
      <c r="E13" s="116" t="s">
        <v>315</v>
      </c>
      <c r="F13" s="116" t="s">
        <v>672</v>
      </c>
      <c r="G13" s="117"/>
      <c r="H13" s="116" t="s">
        <v>247</v>
      </c>
      <c r="I13" s="116" t="s">
        <v>377</v>
      </c>
      <c r="J13" s="116" t="s">
        <v>392</v>
      </c>
      <c r="K13" s="116" t="s">
        <v>142</v>
      </c>
      <c r="L13" s="116" t="s">
        <v>672</v>
      </c>
      <c r="M13" s="117"/>
      <c r="N13" s="118" t="s">
        <v>687</v>
      </c>
      <c r="O13" s="119" t="s">
        <v>85</v>
      </c>
      <c r="P13" s="118" t="s">
        <v>398</v>
      </c>
      <c r="Q13" s="119" t="s">
        <v>85</v>
      </c>
      <c r="R13" s="118" t="s">
        <v>405</v>
      </c>
      <c r="S13" s="119" t="s">
        <v>85</v>
      </c>
      <c r="T13" s="119"/>
      <c r="U13" s="116" t="s">
        <v>298</v>
      </c>
      <c r="V13" s="116" t="s">
        <v>421</v>
      </c>
      <c r="W13" s="116" t="s">
        <v>144</v>
      </c>
      <c r="X13" s="116" t="s">
        <v>175</v>
      </c>
      <c r="Y13" s="116" t="s">
        <v>672</v>
      </c>
      <c r="Z13" s="89"/>
    </row>
    <row r="14" spans="1:26" ht="12.75" customHeight="1">
      <c r="A14" s="86" t="s">
        <v>33</v>
      </c>
      <c r="B14" s="116" t="s">
        <v>317</v>
      </c>
      <c r="C14" s="116" t="s">
        <v>336</v>
      </c>
      <c r="D14" s="116" t="s">
        <v>354</v>
      </c>
      <c r="E14" s="116" t="s">
        <v>297</v>
      </c>
      <c r="F14" s="116" t="s">
        <v>672</v>
      </c>
      <c r="G14" s="117"/>
      <c r="H14" s="116" t="s">
        <v>263</v>
      </c>
      <c r="I14" s="116" t="s">
        <v>378</v>
      </c>
      <c r="J14" s="116" t="s">
        <v>292</v>
      </c>
      <c r="K14" s="116" t="s">
        <v>138</v>
      </c>
      <c r="L14" s="116" t="s">
        <v>672</v>
      </c>
      <c r="M14" s="117"/>
      <c r="N14" s="118" t="s">
        <v>688</v>
      </c>
      <c r="O14" s="119" t="s">
        <v>86</v>
      </c>
      <c r="P14" s="118" t="s">
        <v>237</v>
      </c>
      <c r="Q14" s="119" t="s">
        <v>145</v>
      </c>
      <c r="R14" s="118" t="s">
        <v>133</v>
      </c>
      <c r="S14" s="119" t="s">
        <v>307</v>
      </c>
      <c r="T14" s="119"/>
      <c r="U14" s="116" t="s">
        <v>299</v>
      </c>
      <c r="V14" s="116" t="s">
        <v>422</v>
      </c>
      <c r="W14" s="116" t="s">
        <v>192</v>
      </c>
      <c r="X14" s="116" t="s">
        <v>204</v>
      </c>
      <c r="Y14" s="116" t="s">
        <v>672</v>
      </c>
      <c r="Z14" s="89"/>
    </row>
    <row r="15" spans="1:26" ht="12.75" customHeight="1">
      <c r="A15" s="86" t="s">
        <v>34</v>
      </c>
      <c r="B15" s="116" t="s">
        <v>283</v>
      </c>
      <c r="C15" s="116" t="s">
        <v>340</v>
      </c>
      <c r="D15" s="116" t="s">
        <v>355</v>
      </c>
      <c r="E15" s="116" t="s">
        <v>360</v>
      </c>
      <c r="F15" s="116" t="s">
        <v>672</v>
      </c>
      <c r="G15" s="117"/>
      <c r="H15" s="116" t="s">
        <v>365</v>
      </c>
      <c r="I15" s="116" t="s">
        <v>379</v>
      </c>
      <c r="J15" s="116" t="s">
        <v>139</v>
      </c>
      <c r="K15" s="116" t="s">
        <v>191</v>
      </c>
      <c r="L15" s="116" t="s">
        <v>672</v>
      </c>
      <c r="M15" s="117"/>
      <c r="N15" s="118" t="s">
        <v>689</v>
      </c>
      <c r="O15" s="119" t="s">
        <v>145</v>
      </c>
      <c r="P15" s="118" t="s">
        <v>251</v>
      </c>
      <c r="Q15" s="119" t="s">
        <v>145</v>
      </c>
      <c r="R15" s="118" t="s">
        <v>216</v>
      </c>
      <c r="S15" s="119" t="s">
        <v>86</v>
      </c>
      <c r="T15" s="119"/>
      <c r="U15" s="116" t="s">
        <v>300</v>
      </c>
      <c r="V15" s="116" t="s">
        <v>423</v>
      </c>
      <c r="W15" s="116" t="s">
        <v>284</v>
      </c>
      <c r="X15" s="116" t="s">
        <v>188</v>
      </c>
      <c r="Y15" s="116" t="s">
        <v>672</v>
      </c>
      <c r="Z15" s="89"/>
    </row>
    <row r="16" spans="1:26" ht="12.75" customHeight="1">
      <c r="A16" s="86" t="s">
        <v>35</v>
      </c>
      <c r="B16" s="116" t="s">
        <v>671</v>
      </c>
      <c r="C16" s="116" t="s">
        <v>671</v>
      </c>
      <c r="D16" s="116" t="s">
        <v>671</v>
      </c>
      <c r="E16" s="116" t="s">
        <v>671</v>
      </c>
      <c r="F16" s="116" t="s">
        <v>671</v>
      </c>
      <c r="G16" s="117"/>
      <c r="H16" s="116" t="s">
        <v>244</v>
      </c>
      <c r="I16" s="116" t="s">
        <v>380</v>
      </c>
      <c r="J16" s="116" t="s">
        <v>393</v>
      </c>
      <c r="K16" s="116" t="s">
        <v>190</v>
      </c>
      <c r="L16" s="116" t="s">
        <v>672</v>
      </c>
      <c r="M16" s="117"/>
      <c r="N16" s="118" t="s">
        <v>85</v>
      </c>
      <c r="O16" s="119" t="s">
        <v>85</v>
      </c>
      <c r="P16" s="118" t="s">
        <v>85</v>
      </c>
      <c r="Q16" s="119" t="s">
        <v>85</v>
      </c>
      <c r="R16" s="118" t="s">
        <v>85</v>
      </c>
      <c r="S16" s="119" t="s">
        <v>85</v>
      </c>
      <c r="T16" s="119"/>
      <c r="U16" s="116" t="s">
        <v>256</v>
      </c>
      <c r="V16" s="116" t="s">
        <v>424</v>
      </c>
      <c r="W16" s="116" t="s">
        <v>200</v>
      </c>
      <c r="X16" s="116" t="s">
        <v>201</v>
      </c>
      <c r="Y16" s="116" t="s">
        <v>672</v>
      </c>
      <c r="Z16" s="89"/>
    </row>
    <row r="17" spans="1:26" ht="12.75" customHeight="1">
      <c r="A17" s="86" t="s">
        <v>36</v>
      </c>
      <c r="B17" s="116" t="s">
        <v>671</v>
      </c>
      <c r="C17" s="116" t="s">
        <v>671</v>
      </c>
      <c r="D17" s="116" t="s">
        <v>671</v>
      </c>
      <c r="E17" s="116" t="s">
        <v>671</v>
      </c>
      <c r="F17" s="116" t="s">
        <v>671</v>
      </c>
      <c r="G17" s="117"/>
      <c r="H17" s="116" t="s">
        <v>366</v>
      </c>
      <c r="I17" s="116" t="s">
        <v>381</v>
      </c>
      <c r="J17" s="116" t="s">
        <v>394</v>
      </c>
      <c r="K17" s="116" t="s">
        <v>276</v>
      </c>
      <c r="L17" s="116" t="s">
        <v>672</v>
      </c>
      <c r="M17" s="117"/>
      <c r="N17" s="118" t="s">
        <v>85</v>
      </c>
      <c r="O17" s="119" t="s">
        <v>85</v>
      </c>
      <c r="P17" s="118" t="s">
        <v>85</v>
      </c>
      <c r="Q17" s="119" t="s">
        <v>85</v>
      </c>
      <c r="R17" s="118" t="s">
        <v>85</v>
      </c>
      <c r="S17" s="119" t="s">
        <v>85</v>
      </c>
      <c r="T17" s="119"/>
      <c r="U17" s="116" t="s">
        <v>301</v>
      </c>
      <c r="V17" s="116" t="s">
        <v>425</v>
      </c>
      <c r="W17" s="116" t="s">
        <v>272</v>
      </c>
      <c r="X17" s="116" t="s">
        <v>315</v>
      </c>
      <c r="Y17" s="116" t="s">
        <v>672</v>
      </c>
      <c r="Z17" s="89"/>
    </row>
    <row r="18" spans="1:26" ht="12.75" customHeight="1">
      <c r="A18" s="86" t="s">
        <v>37</v>
      </c>
      <c r="B18" s="116" t="s">
        <v>308</v>
      </c>
      <c r="C18" s="116" t="s">
        <v>341</v>
      </c>
      <c r="D18" s="116" t="s">
        <v>228</v>
      </c>
      <c r="E18" s="116" t="s">
        <v>318</v>
      </c>
      <c r="F18" s="116" t="s">
        <v>672</v>
      </c>
      <c r="G18" s="117"/>
      <c r="H18" s="116" t="s">
        <v>367</v>
      </c>
      <c r="I18" s="116" t="s">
        <v>382</v>
      </c>
      <c r="J18" s="116" t="s">
        <v>273</v>
      </c>
      <c r="K18" s="116" t="s">
        <v>401</v>
      </c>
      <c r="L18" s="116" t="s">
        <v>672</v>
      </c>
      <c r="M18" s="117"/>
      <c r="N18" s="118" t="s">
        <v>690</v>
      </c>
      <c r="O18" s="119" t="s">
        <v>85</v>
      </c>
      <c r="P18" s="118" t="s">
        <v>135</v>
      </c>
      <c r="Q18" s="119" t="s">
        <v>86</v>
      </c>
      <c r="R18" s="118" t="s">
        <v>204</v>
      </c>
      <c r="S18" s="119" t="s">
        <v>86</v>
      </c>
      <c r="T18" s="119"/>
      <c r="U18" s="116" t="s">
        <v>187</v>
      </c>
      <c r="V18" s="116" t="s">
        <v>426</v>
      </c>
      <c r="W18" s="116" t="s">
        <v>166</v>
      </c>
      <c r="X18" s="116" t="s">
        <v>197</v>
      </c>
      <c r="Y18" s="116" t="s">
        <v>672</v>
      </c>
      <c r="Z18" s="89"/>
    </row>
    <row r="19" spans="1:26" ht="12.75" customHeight="1">
      <c r="A19" s="86" t="s">
        <v>38</v>
      </c>
      <c r="B19" s="116" t="s">
        <v>671</v>
      </c>
      <c r="C19" s="116" t="s">
        <v>671</v>
      </c>
      <c r="D19" s="116" t="s">
        <v>671</v>
      </c>
      <c r="E19" s="116" t="s">
        <v>671</v>
      </c>
      <c r="F19" s="116" t="s">
        <v>671</v>
      </c>
      <c r="G19" s="117"/>
      <c r="H19" s="116" t="s">
        <v>220</v>
      </c>
      <c r="I19" s="116" t="s">
        <v>383</v>
      </c>
      <c r="J19" s="116" t="s">
        <v>319</v>
      </c>
      <c r="K19" s="116" t="s">
        <v>402</v>
      </c>
      <c r="L19" s="116" t="s">
        <v>672</v>
      </c>
      <c r="M19" s="117"/>
      <c r="N19" s="118" t="s">
        <v>85</v>
      </c>
      <c r="O19" s="119" t="s">
        <v>85</v>
      </c>
      <c r="P19" s="118" t="s">
        <v>85</v>
      </c>
      <c r="Q19" s="119" t="s">
        <v>85</v>
      </c>
      <c r="R19" s="118" t="s">
        <v>85</v>
      </c>
      <c r="S19" s="119" t="s">
        <v>85</v>
      </c>
      <c r="T19" s="119"/>
      <c r="U19" s="116" t="s">
        <v>228</v>
      </c>
      <c r="V19" s="116" t="s">
        <v>427</v>
      </c>
      <c r="W19" s="116" t="s">
        <v>133</v>
      </c>
      <c r="X19" s="116" t="s">
        <v>444</v>
      </c>
      <c r="Y19" s="116" t="s">
        <v>672</v>
      </c>
      <c r="Z19" s="89"/>
    </row>
    <row r="20" spans="1:26" ht="12.75" customHeight="1">
      <c r="A20" s="86" t="s">
        <v>39</v>
      </c>
      <c r="B20" s="116" t="s">
        <v>671</v>
      </c>
      <c r="C20" s="116" t="s">
        <v>671</v>
      </c>
      <c r="D20" s="116" t="s">
        <v>671</v>
      </c>
      <c r="E20" s="116" t="s">
        <v>671</v>
      </c>
      <c r="F20" s="116" t="s">
        <v>671</v>
      </c>
      <c r="G20" s="117"/>
      <c r="H20" s="116" t="s">
        <v>230</v>
      </c>
      <c r="I20" s="116" t="s">
        <v>384</v>
      </c>
      <c r="J20" s="116" t="s">
        <v>281</v>
      </c>
      <c r="K20" s="116" t="s">
        <v>403</v>
      </c>
      <c r="L20" s="116" t="s">
        <v>672</v>
      </c>
      <c r="M20" s="117"/>
      <c r="N20" s="118" t="s">
        <v>85</v>
      </c>
      <c r="O20" s="119" t="s">
        <v>85</v>
      </c>
      <c r="P20" s="118" t="s">
        <v>85</v>
      </c>
      <c r="Q20" s="119" t="s">
        <v>85</v>
      </c>
      <c r="R20" s="118" t="s">
        <v>85</v>
      </c>
      <c r="S20" s="119" t="s">
        <v>85</v>
      </c>
      <c r="T20" s="119"/>
      <c r="U20" s="116" t="s">
        <v>222</v>
      </c>
      <c r="V20" s="116" t="s">
        <v>385</v>
      </c>
      <c r="W20" s="116" t="s">
        <v>191</v>
      </c>
      <c r="X20" s="116" t="s">
        <v>212</v>
      </c>
      <c r="Y20" s="116" t="s">
        <v>672</v>
      </c>
      <c r="Z20" s="89"/>
    </row>
    <row r="21" spans="1:26" ht="12.75" customHeight="1">
      <c r="A21" s="86" t="s">
        <v>40</v>
      </c>
      <c r="B21" s="116" t="s">
        <v>187</v>
      </c>
      <c r="C21" s="116" t="s">
        <v>342</v>
      </c>
      <c r="D21" s="116" t="s">
        <v>254</v>
      </c>
      <c r="E21" s="116" t="s">
        <v>320</v>
      </c>
      <c r="F21" s="116" t="s">
        <v>672</v>
      </c>
      <c r="G21" s="117"/>
      <c r="H21" s="116" t="s">
        <v>239</v>
      </c>
      <c r="I21" s="116" t="s">
        <v>348</v>
      </c>
      <c r="J21" s="116" t="s">
        <v>188</v>
      </c>
      <c r="K21" s="116" t="s">
        <v>398</v>
      </c>
      <c r="L21" s="116" t="s">
        <v>672</v>
      </c>
      <c r="M21" s="117"/>
      <c r="N21" s="118" t="s">
        <v>691</v>
      </c>
      <c r="O21" s="119" t="s">
        <v>307</v>
      </c>
      <c r="P21" s="118" t="s">
        <v>132</v>
      </c>
      <c r="Q21" s="119" t="s">
        <v>145</v>
      </c>
      <c r="R21" s="118" t="s">
        <v>268</v>
      </c>
      <c r="S21" s="119" t="s">
        <v>85</v>
      </c>
      <c r="T21" s="119"/>
      <c r="U21" s="116" t="s">
        <v>245</v>
      </c>
      <c r="V21" s="116" t="s">
        <v>428</v>
      </c>
      <c r="W21" s="116" t="s">
        <v>194</v>
      </c>
      <c r="X21" s="116" t="s">
        <v>292</v>
      </c>
      <c r="Y21" s="116" t="s">
        <v>672</v>
      </c>
    </row>
    <row r="22" spans="1:26" ht="12.75" customHeight="1">
      <c r="A22" s="86" t="s">
        <v>41</v>
      </c>
      <c r="B22" s="116" t="s">
        <v>321</v>
      </c>
      <c r="C22" s="116" t="s">
        <v>343</v>
      </c>
      <c r="D22" s="116" t="s">
        <v>322</v>
      </c>
      <c r="E22" s="116" t="s">
        <v>323</v>
      </c>
      <c r="F22" s="116" t="s">
        <v>672</v>
      </c>
      <c r="G22" s="117"/>
      <c r="H22" s="116" t="s">
        <v>362</v>
      </c>
      <c r="I22" s="116" t="s">
        <v>385</v>
      </c>
      <c r="J22" s="116" t="s">
        <v>395</v>
      </c>
      <c r="K22" s="116" t="s">
        <v>284</v>
      </c>
      <c r="L22" s="116" t="s">
        <v>672</v>
      </c>
      <c r="M22" s="117"/>
      <c r="N22" s="118" t="s">
        <v>692</v>
      </c>
      <c r="O22" s="119" t="s">
        <v>307</v>
      </c>
      <c r="P22" s="118" t="s">
        <v>369</v>
      </c>
      <c r="Q22" s="119" t="s">
        <v>145</v>
      </c>
      <c r="R22" s="118" t="s">
        <v>411</v>
      </c>
      <c r="S22" s="119" t="s">
        <v>307</v>
      </c>
      <c r="T22" s="119"/>
      <c r="U22" s="116" t="s">
        <v>299</v>
      </c>
      <c r="V22" s="116" t="s">
        <v>429</v>
      </c>
      <c r="W22" s="116" t="s">
        <v>292</v>
      </c>
      <c r="X22" s="116" t="s">
        <v>192</v>
      </c>
      <c r="Y22" s="116" t="s">
        <v>672</v>
      </c>
    </row>
    <row r="23" spans="1:26" ht="12.75" customHeight="1">
      <c r="A23" s="86" t="s">
        <v>42</v>
      </c>
      <c r="B23" s="116" t="s">
        <v>324</v>
      </c>
      <c r="C23" s="116" t="s">
        <v>344</v>
      </c>
      <c r="D23" s="116" t="s">
        <v>356</v>
      </c>
      <c r="E23" s="116" t="s">
        <v>325</v>
      </c>
      <c r="F23" s="116" t="s">
        <v>672</v>
      </c>
      <c r="G23" s="117"/>
      <c r="H23" s="116" t="s">
        <v>187</v>
      </c>
      <c r="I23" s="116" t="s">
        <v>386</v>
      </c>
      <c r="J23" s="116" t="s">
        <v>273</v>
      </c>
      <c r="K23" s="116" t="s">
        <v>183</v>
      </c>
      <c r="L23" s="116" t="s">
        <v>672</v>
      </c>
      <c r="M23" s="117"/>
      <c r="N23" s="118" t="s">
        <v>693</v>
      </c>
      <c r="O23" s="119" t="s">
        <v>85</v>
      </c>
      <c r="P23" s="118" t="s">
        <v>174</v>
      </c>
      <c r="Q23" s="119" t="s">
        <v>86</v>
      </c>
      <c r="R23" s="118" t="s">
        <v>412</v>
      </c>
      <c r="S23" s="119" t="s">
        <v>85</v>
      </c>
      <c r="T23" s="119"/>
      <c r="U23" s="116" t="s">
        <v>219</v>
      </c>
      <c r="V23" s="116" t="s">
        <v>430</v>
      </c>
      <c r="W23" s="116" t="s">
        <v>438</v>
      </c>
      <c r="X23" s="116" t="s">
        <v>199</v>
      </c>
      <c r="Y23" s="116" t="s">
        <v>672</v>
      </c>
    </row>
    <row r="24" spans="1:26" ht="12.75" customHeight="1">
      <c r="A24" s="86" t="s">
        <v>43</v>
      </c>
      <c r="B24" s="116" t="s">
        <v>333</v>
      </c>
      <c r="C24" s="116" t="s">
        <v>345</v>
      </c>
      <c r="D24" s="116" t="s">
        <v>326</v>
      </c>
      <c r="E24" s="116" t="s">
        <v>671</v>
      </c>
      <c r="F24" s="116" t="s">
        <v>671</v>
      </c>
      <c r="G24" s="117"/>
      <c r="H24" s="116" t="s">
        <v>233</v>
      </c>
      <c r="I24" s="116" t="s">
        <v>387</v>
      </c>
      <c r="J24" s="116" t="s">
        <v>396</v>
      </c>
      <c r="K24" s="116" t="s">
        <v>404</v>
      </c>
      <c r="L24" s="116" t="s">
        <v>672</v>
      </c>
      <c r="M24" s="117"/>
      <c r="N24" s="118" t="s">
        <v>694</v>
      </c>
      <c r="O24" s="119" t="s">
        <v>85</v>
      </c>
      <c r="P24" s="118" t="s">
        <v>190</v>
      </c>
      <c r="Q24" s="119" t="s">
        <v>145</v>
      </c>
      <c r="R24" s="118" t="s">
        <v>85</v>
      </c>
      <c r="S24" s="119" t="s">
        <v>85</v>
      </c>
      <c r="T24" s="119"/>
      <c r="U24" s="116" t="s">
        <v>302</v>
      </c>
      <c r="V24" s="116" t="s">
        <v>431</v>
      </c>
      <c r="W24" s="116" t="s">
        <v>279</v>
      </c>
      <c r="X24" s="116" t="s">
        <v>445</v>
      </c>
      <c r="Y24" s="116" t="s">
        <v>672</v>
      </c>
    </row>
    <row r="25" spans="1:26" ht="12.75" customHeight="1">
      <c r="A25" s="86" t="s">
        <v>44</v>
      </c>
      <c r="B25" s="116" t="s">
        <v>671</v>
      </c>
      <c r="C25" s="116" t="s">
        <v>671</v>
      </c>
      <c r="D25" s="116" t="s">
        <v>671</v>
      </c>
      <c r="E25" s="116" t="s">
        <v>671</v>
      </c>
      <c r="F25" s="116" t="s">
        <v>671</v>
      </c>
      <c r="G25" s="117"/>
      <c r="H25" s="116" t="s">
        <v>231</v>
      </c>
      <c r="I25" s="116" t="s">
        <v>386</v>
      </c>
      <c r="J25" s="116" t="s">
        <v>397</v>
      </c>
      <c r="K25" s="116" t="s">
        <v>167</v>
      </c>
      <c r="L25" s="116" t="s">
        <v>672</v>
      </c>
      <c r="M25" s="117"/>
      <c r="N25" s="118" t="s">
        <v>85</v>
      </c>
      <c r="O25" s="119" t="s">
        <v>85</v>
      </c>
      <c r="P25" s="118" t="s">
        <v>85</v>
      </c>
      <c r="Q25" s="119" t="s">
        <v>85</v>
      </c>
      <c r="R25" s="118" t="s">
        <v>85</v>
      </c>
      <c r="S25" s="119" t="s">
        <v>85</v>
      </c>
      <c r="T25" s="119"/>
      <c r="U25" s="116" t="s">
        <v>207</v>
      </c>
      <c r="V25" s="116" t="s">
        <v>432</v>
      </c>
      <c r="W25" s="116" t="s">
        <v>205</v>
      </c>
      <c r="X25" s="116" t="s">
        <v>167</v>
      </c>
      <c r="Y25" s="116" t="s">
        <v>672</v>
      </c>
    </row>
    <row r="26" spans="1:26" ht="12.75" customHeight="1">
      <c r="A26" s="86" t="s">
        <v>45</v>
      </c>
      <c r="B26" s="116" t="s">
        <v>327</v>
      </c>
      <c r="C26" s="116" t="s">
        <v>346</v>
      </c>
      <c r="D26" s="116" t="s">
        <v>264</v>
      </c>
      <c r="E26" s="116" t="s">
        <v>328</v>
      </c>
      <c r="F26" s="116" t="s">
        <v>672</v>
      </c>
      <c r="G26" s="117"/>
      <c r="H26" s="116" t="s">
        <v>185</v>
      </c>
      <c r="I26" s="116" t="s">
        <v>388</v>
      </c>
      <c r="J26" s="116" t="s">
        <v>391</v>
      </c>
      <c r="K26" s="116" t="s">
        <v>139</v>
      </c>
      <c r="L26" s="116" t="s">
        <v>672</v>
      </c>
      <c r="M26" s="117"/>
      <c r="N26" s="118" t="s">
        <v>684</v>
      </c>
      <c r="O26" s="119" t="s">
        <v>86</v>
      </c>
      <c r="P26" s="118" t="s">
        <v>298</v>
      </c>
      <c r="Q26" s="119" t="s">
        <v>145</v>
      </c>
      <c r="R26" s="118" t="s">
        <v>298</v>
      </c>
      <c r="S26" s="119" t="s">
        <v>145</v>
      </c>
      <c r="T26" s="119"/>
      <c r="U26" s="116" t="s">
        <v>263</v>
      </c>
      <c r="V26" s="116" t="s">
        <v>433</v>
      </c>
      <c r="W26" s="116" t="s">
        <v>438</v>
      </c>
      <c r="X26" s="116" t="s">
        <v>133</v>
      </c>
      <c r="Y26" s="116" t="s">
        <v>672</v>
      </c>
    </row>
    <row r="27" spans="1:26" ht="12.75" customHeight="1">
      <c r="A27" s="86" t="s">
        <v>46</v>
      </c>
      <c r="B27" s="116" t="s">
        <v>671</v>
      </c>
      <c r="C27" s="116" t="s">
        <v>347</v>
      </c>
      <c r="D27" s="116" t="s">
        <v>357</v>
      </c>
      <c r="E27" s="116" t="s">
        <v>329</v>
      </c>
      <c r="F27" s="116" t="s">
        <v>671</v>
      </c>
      <c r="G27" s="117"/>
      <c r="H27" s="116" t="s">
        <v>182</v>
      </c>
      <c r="I27" s="116" t="s">
        <v>389</v>
      </c>
      <c r="J27" s="116" t="s">
        <v>398</v>
      </c>
      <c r="K27" s="116" t="s">
        <v>405</v>
      </c>
      <c r="L27" s="116" t="s">
        <v>672</v>
      </c>
      <c r="M27" s="117"/>
      <c r="N27" s="118" t="s">
        <v>695</v>
      </c>
      <c r="O27" s="119" t="s">
        <v>145</v>
      </c>
      <c r="P27" s="118" t="s">
        <v>352</v>
      </c>
      <c r="Q27" s="119" t="s">
        <v>145</v>
      </c>
      <c r="R27" s="118" t="s">
        <v>175</v>
      </c>
      <c r="S27" s="119" t="s">
        <v>307</v>
      </c>
      <c r="T27" s="119"/>
      <c r="U27" s="116" t="s">
        <v>178</v>
      </c>
      <c r="V27" s="116" t="s">
        <v>434</v>
      </c>
      <c r="W27" s="116" t="s">
        <v>439</v>
      </c>
      <c r="X27" s="116" t="s">
        <v>287</v>
      </c>
      <c r="Y27" s="116" t="s">
        <v>672</v>
      </c>
    </row>
    <row r="28" spans="1:26" ht="12.75" customHeight="1">
      <c r="A28" s="86" t="s">
        <v>47</v>
      </c>
      <c r="B28" s="116" t="s">
        <v>330</v>
      </c>
      <c r="C28" s="116" t="s">
        <v>348</v>
      </c>
      <c r="D28" s="116" t="s">
        <v>218</v>
      </c>
      <c r="E28" s="116" t="s">
        <v>676</v>
      </c>
      <c r="F28" s="116" t="s">
        <v>672</v>
      </c>
      <c r="G28" s="117"/>
      <c r="H28" s="116" t="s">
        <v>295</v>
      </c>
      <c r="I28" s="116" t="s">
        <v>339</v>
      </c>
      <c r="J28" s="116" t="s">
        <v>203</v>
      </c>
      <c r="K28" s="116" t="s">
        <v>279</v>
      </c>
      <c r="L28" s="116" t="s">
        <v>672</v>
      </c>
      <c r="M28" s="117"/>
      <c r="N28" s="118" t="s">
        <v>696</v>
      </c>
      <c r="O28" s="119" t="s">
        <v>85</v>
      </c>
      <c r="P28" s="118" t="s">
        <v>409</v>
      </c>
      <c r="Q28" s="119" t="s">
        <v>145</v>
      </c>
      <c r="R28" s="118" t="s">
        <v>269</v>
      </c>
      <c r="S28" s="119" t="s">
        <v>85</v>
      </c>
      <c r="T28" s="119"/>
      <c r="U28" s="116" t="s">
        <v>303</v>
      </c>
      <c r="V28" s="116" t="s">
        <v>435</v>
      </c>
      <c r="W28" s="116" t="s">
        <v>440</v>
      </c>
      <c r="X28" s="116" t="s">
        <v>446</v>
      </c>
      <c r="Y28" s="116" t="s">
        <v>672</v>
      </c>
    </row>
    <row r="29" spans="1:26" ht="12.75" customHeight="1">
      <c r="A29" s="86" t="s">
        <v>48</v>
      </c>
      <c r="B29" s="116" t="s">
        <v>331</v>
      </c>
      <c r="C29" s="116" t="s">
        <v>349</v>
      </c>
      <c r="D29" s="116" t="s">
        <v>674</v>
      </c>
      <c r="E29" s="116" t="s">
        <v>239</v>
      </c>
      <c r="F29" s="116" t="s">
        <v>672</v>
      </c>
      <c r="G29" s="117"/>
      <c r="H29" s="116" t="s">
        <v>300</v>
      </c>
      <c r="I29" s="116" t="s">
        <v>677</v>
      </c>
      <c r="J29" s="116" t="s">
        <v>289</v>
      </c>
      <c r="K29" s="116" t="s">
        <v>138</v>
      </c>
      <c r="L29" s="116" t="s">
        <v>672</v>
      </c>
      <c r="M29" s="117"/>
      <c r="N29" s="118" t="s">
        <v>697</v>
      </c>
      <c r="O29" s="119" t="s">
        <v>145</v>
      </c>
      <c r="P29" s="118" t="s">
        <v>350</v>
      </c>
      <c r="Q29" s="119" t="s">
        <v>86</v>
      </c>
      <c r="R29" s="118" t="s">
        <v>202</v>
      </c>
      <c r="S29" s="119" t="s">
        <v>145</v>
      </c>
      <c r="T29" s="119"/>
      <c r="U29" s="116" t="s">
        <v>255</v>
      </c>
      <c r="V29" s="116" t="s">
        <v>436</v>
      </c>
      <c r="W29" s="116" t="s">
        <v>188</v>
      </c>
      <c r="X29" s="116" t="s">
        <v>447</v>
      </c>
      <c r="Y29" s="116" t="s">
        <v>672</v>
      </c>
    </row>
    <row r="30" spans="1:26" ht="12.75" customHeight="1">
      <c r="A30" s="86" t="s">
        <v>49</v>
      </c>
      <c r="B30" s="116" t="s">
        <v>332</v>
      </c>
      <c r="C30" s="116" t="s">
        <v>673</v>
      </c>
      <c r="D30" s="116" t="s">
        <v>675</v>
      </c>
      <c r="E30" s="116" t="s">
        <v>671</v>
      </c>
      <c r="F30" s="116" t="s">
        <v>671</v>
      </c>
      <c r="G30" s="117"/>
      <c r="H30" s="116" t="s">
        <v>368</v>
      </c>
      <c r="I30" s="116" t="s">
        <v>390</v>
      </c>
      <c r="J30" s="116" t="s">
        <v>278</v>
      </c>
      <c r="K30" s="116" t="s">
        <v>175</v>
      </c>
      <c r="L30" s="116" t="s">
        <v>672</v>
      </c>
      <c r="M30" s="117"/>
      <c r="N30" s="118" t="s">
        <v>698</v>
      </c>
      <c r="O30" s="119" t="s">
        <v>85</v>
      </c>
      <c r="P30" s="118" t="s">
        <v>352</v>
      </c>
      <c r="Q30" s="119" t="s">
        <v>145</v>
      </c>
      <c r="R30" s="118" t="s">
        <v>85</v>
      </c>
      <c r="S30" s="119" t="s">
        <v>85</v>
      </c>
      <c r="T30" s="119"/>
      <c r="U30" s="116" t="s">
        <v>255</v>
      </c>
      <c r="V30" s="116" t="s">
        <v>437</v>
      </c>
      <c r="W30" s="116" t="s">
        <v>275</v>
      </c>
      <c r="X30" s="116" t="s">
        <v>144</v>
      </c>
      <c r="Y30" s="116" t="s">
        <v>672</v>
      </c>
    </row>
    <row r="31" spans="1:26" ht="12.75" customHeight="1">
      <c r="A31" s="86" t="s">
        <v>50</v>
      </c>
      <c r="B31" s="116" t="s">
        <v>671</v>
      </c>
      <c r="C31" s="116" t="s">
        <v>671</v>
      </c>
      <c r="D31" s="116" t="s">
        <v>671</v>
      </c>
      <c r="E31" s="116" t="s">
        <v>671</v>
      </c>
      <c r="F31" s="116" t="s">
        <v>671</v>
      </c>
      <c r="G31" s="117"/>
      <c r="H31" s="116" t="s">
        <v>369</v>
      </c>
      <c r="I31" s="116" t="s">
        <v>678</v>
      </c>
      <c r="J31" s="116" t="s">
        <v>392</v>
      </c>
      <c r="K31" s="116" t="s">
        <v>138</v>
      </c>
      <c r="L31" s="116" t="s">
        <v>672</v>
      </c>
      <c r="M31" s="117"/>
      <c r="N31" s="118" t="s">
        <v>85</v>
      </c>
      <c r="O31" s="119" t="s">
        <v>85</v>
      </c>
      <c r="P31" s="118" t="s">
        <v>85</v>
      </c>
      <c r="Q31" s="119" t="s">
        <v>85</v>
      </c>
      <c r="R31" s="118" t="s">
        <v>85</v>
      </c>
      <c r="S31" s="119" t="s">
        <v>85</v>
      </c>
      <c r="T31" s="119"/>
      <c r="U31" s="116" t="s">
        <v>304</v>
      </c>
      <c r="V31" s="116" t="s">
        <v>421</v>
      </c>
      <c r="W31" s="116" t="s">
        <v>200</v>
      </c>
      <c r="X31" s="116" t="s">
        <v>397</v>
      </c>
      <c r="Y31" s="116" t="s">
        <v>672</v>
      </c>
    </row>
    <row r="32" spans="1:26" ht="90" customHeight="1">
      <c r="A32" s="169" t="s">
        <v>743</v>
      </c>
      <c r="B32" s="169" t="s">
        <v>671</v>
      </c>
      <c r="C32" s="169" t="s">
        <v>671</v>
      </c>
      <c r="D32" s="169" t="s">
        <v>671</v>
      </c>
      <c r="E32" s="169" t="s">
        <v>671</v>
      </c>
      <c r="F32" s="169" t="s">
        <v>671</v>
      </c>
      <c r="G32" s="169"/>
      <c r="H32" s="169" t="s">
        <v>253</v>
      </c>
      <c r="I32" s="169" t="s">
        <v>370</v>
      </c>
      <c r="J32" s="169" t="s">
        <v>183</v>
      </c>
      <c r="K32" s="169" t="s">
        <v>399</v>
      </c>
      <c r="L32" s="169" t="s">
        <v>672</v>
      </c>
      <c r="M32" s="169"/>
      <c r="N32" s="169" t="s">
        <v>85</v>
      </c>
      <c r="O32" s="169" t="s">
        <v>85</v>
      </c>
      <c r="P32" s="169" t="s">
        <v>85</v>
      </c>
      <c r="Q32" s="169" t="s">
        <v>85</v>
      </c>
      <c r="R32" s="169" t="s">
        <v>85</v>
      </c>
      <c r="S32" s="169" t="s">
        <v>85</v>
      </c>
      <c r="T32" s="169"/>
      <c r="U32" s="169" t="s">
        <v>294</v>
      </c>
      <c r="V32" s="169" t="s">
        <v>413</v>
      </c>
      <c r="W32" s="169" t="s">
        <v>167</v>
      </c>
      <c r="X32" s="169" t="s">
        <v>405</v>
      </c>
      <c r="Y32" s="169" t="s">
        <v>672</v>
      </c>
    </row>
    <row r="33" spans="1:25">
      <c r="A33" s="169"/>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row>
  </sheetData>
  <mergeCells count="10">
    <mergeCell ref="A33:Y33"/>
    <mergeCell ref="A32:Y32"/>
    <mergeCell ref="A1:Y1"/>
    <mergeCell ref="N2:S2"/>
    <mergeCell ref="B2:F2"/>
    <mergeCell ref="U2:Y2"/>
    <mergeCell ref="R3:S3"/>
    <mergeCell ref="P3:Q3"/>
    <mergeCell ref="N3:O3"/>
    <mergeCell ref="H2:L2"/>
  </mergeCells>
  <phoneticPr fontId="9" type="noConversion"/>
  <pageMargins left="0.7" right="0.7" top="0.75" bottom="0.75" header="0.3" footer="0.3"/>
  <pageSetup paperSize="256"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Title</vt:lpstr>
      <vt:lpstr>table1</vt:lpstr>
      <vt:lpstr>Table 1 backup</vt:lpstr>
      <vt:lpstr>Table2.1</vt:lpstr>
      <vt:lpstr>archive_Table3</vt:lpstr>
      <vt:lpstr>archive_Table3_formatted</vt:lpstr>
      <vt:lpstr>table2</vt:lpstr>
      <vt:lpstr>appendix_table1</vt:lpstr>
      <vt:lpstr>appendix_table2</vt:lpstr>
      <vt:lpstr>appendix_table3</vt:lpstr>
      <vt:lpstr>appendix_table4</vt:lpstr>
      <vt:lpstr>appendix_table5</vt:lpstr>
      <vt:lpstr>table2!Print_Area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Ayana DouglasHall</dc:creator>
  <cp:lastModifiedBy>Sandhya Ramashwar</cp:lastModifiedBy>
  <cp:lastPrinted>2024-03-14T18:34:27Z</cp:lastPrinted>
  <dcterms:created xsi:type="dcterms:W3CDTF">2023-10-18T03:23:42Z</dcterms:created>
  <dcterms:modified xsi:type="dcterms:W3CDTF">2024-03-18T20:00:33Z</dcterms:modified>
</cp:coreProperties>
</file>